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ser19\Desktop\新ケータリングパンフ\"/>
    </mc:Choice>
  </mc:AlternateContent>
  <xr:revisionPtr revIDLastSave="0" documentId="13_ncr:1_{8C502A15-A588-454D-86DA-BFDEE132D7AA}" xr6:coauthVersionLast="36" xr6:coauthVersionMax="36" xr10:uidLastSave="{00000000-0000-0000-0000-000000000000}"/>
  <bookViews>
    <workbookView xWindow="0" yWindow="0" windowWidth="19200" windowHeight="11295" activeTab="1" xr2:uid="{230A591B-F041-4C24-B735-2870EB638985}"/>
  </bookViews>
  <sheets>
    <sheet name="記入例" sheetId="7" r:id="rId1"/>
    <sheet name="ケータリング申込書 " sheetId="4" r:id="rId2"/>
    <sheet name="料金一覧表" sheetId="1" r:id="rId3"/>
  </sheets>
  <definedNames>
    <definedName name="_xlnm.Print_Area" localSheetId="1">'ケータリング申込書 '!$B$1:$O$51</definedName>
    <definedName name="_xlnm.Print_Area" localSheetId="0">記入例!$B$1:$O$51</definedName>
    <definedName name="_xlnm.Print_Area" localSheetId="2">料金一覧表!$A$1:$H$85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7" l="1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H18" i="4"/>
  <c r="J18" i="4"/>
  <c r="L18" i="4"/>
  <c r="H23" i="4"/>
  <c r="H39" i="7"/>
  <c r="I39" i="7"/>
  <c r="H38" i="7"/>
  <c r="J38" i="7"/>
  <c r="H37" i="7"/>
  <c r="J37" i="7"/>
  <c r="H36" i="7"/>
  <c r="J36" i="7"/>
  <c r="H35" i="7"/>
  <c r="I35" i="7"/>
  <c r="H34" i="7"/>
  <c r="J34" i="7"/>
  <c r="I34" i="7"/>
  <c r="H33" i="7"/>
  <c r="J33" i="7"/>
  <c r="H32" i="7"/>
  <c r="J32" i="7"/>
  <c r="H31" i="7"/>
  <c r="J31" i="7"/>
  <c r="I31" i="7"/>
  <c r="H30" i="7"/>
  <c r="J30" i="7"/>
  <c r="H29" i="7"/>
  <c r="J29" i="7"/>
  <c r="H28" i="7"/>
  <c r="J28" i="7"/>
  <c r="H27" i="7"/>
  <c r="I27" i="7"/>
  <c r="H26" i="7"/>
  <c r="I26" i="7"/>
  <c r="J26" i="7"/>
  <c r="H25" i="7"/>
  <c r="J25" i="7"/>
  <c r="H24" i="7"/>
  <c r="J24" i="7"/>
  <c r="H23" i="7"/>
  <c r="J23" i="7"/>
  <c r="I23" i="7"/>
  <c r="H22" i="7"/>
  <c r="J22" i="7"/>
  <c r="I22" i="7"/>
  <c r="H21" i="7"/>
  <c r="J21" i="7"/>
  <c r="H20" i="7"/>
  <c r="J20" i="7"/>
  <c r="L20" i="7"/>
  <c r="H19" i="7"/>
  <c r="I19" i="7"/>
  <c r="H18" i="7"/>
  <c r="J18" i="7"/>
  <c r="L18" i="7"/>
  <c r="J35" i="7"/>
  <c r="I38" i="7"/>
  <c r="J27" i="7"/>
  <c r="I30" i="7"/>
  <c r="J39" i="7"/>
  <c r="J19" i="7"/>
  <c r="L19" i="7"/>
  <c r="I18" i="7"/>
  <c r="I21" i="7"/>
  <c r="I25" i="7"/>
  <c r="I29" i="7"/>
  <c r="I33" i="7"/>
  <c r="I37" i="7"/>
  <c r="I20" i="7"/>
  <c r="I24" i="7"/>
  <c r="I28" i="7"/>
  <c r="I32" i="7"/>
  <c r="I36" i="7"/>
  <c r="H21" i="4"/>
  <c r="J21" i="4"/>
  <c r="H35" i="4"/>
  <c r="I35" i="4"/>
  <c r="H34" i="4"/>
  <c r="J34" i="4"/>
  <c r="H33" i="4"/>
  <c r="J33" i="4"/>
  <c r="H32" i="4"/>
  <c r="J32" i="4"/>
  <c r="H36" i="4"/>
  <c r="I36" i="4"/>
  <c r="H37" i="4"/>
  <c r="I37" i="4"/>
  <c r="H26" i="4"/>
  <c r="J26" i="4"/>
  <c r="H25" i="4"/>
  <c r="I25" i="4"/>
  <c r="H24" i="4"/>
  <c r="J24" i="4"/>
  <c r="J23" i="4"/>
  <c r="H19" i="4"/>
  <c r="I19" i="4"/>
  <c r="H20" i="4"/>
  <c r="J20" i="4"/>
  <c r="H22" i="4"/>
  <c r="I22" i="4"/>
  <c r="H27" i="4"/>
  <c r="J27" i="4"/>
  <c r="H28" i="4"/>
  <c r="J28" i="4"/>
  <c r="H29" i="4"/>
  <c r="I29" i="4"/>
  <c r="H30" i="4"/>
  <c r="I30" i="4"/>
  <c r="H31" i="4"/>
  <c r="J31" i="4"/>
  <c r="H38" i="4"/>
  <c r="I38" i="4"/>
  <c r="H39" i="4"/>
  <c r="J39" i="4"/>
  <c r="I33" i="4"/>
  <c r="J35" i="4"/>
  <c r="I34" i="4"/>
  <c r="I32" i="4"/>
  <c r="J36" i="4"/>
  <c r="J37" i="4"/>
  <c r="J25" i="4"/>
  <c r="I24" i="4"/>
  <c r="I26" i="4"/>
  <c r="I23" i="4"/>
  <c r="I31" i="4"/>
  <c r="I39" i="4"/>
  <c r="I20" i="4"/>
  <c r="I28" i="4"/>
  <c r="I27" i="4"/>
  <c r="I21" i="4"/>
  <c r="J38" i="4"/>
  <c r="J30" i="4"/>
  <c r="J19" i="4"/>
  <c r="J29" i="4"/>
  <c r="J22" i="4"/>
  <c r="I18" i="4"/>
</calcChain>
</file>

<file path=xl/sharedStrings.xml><?xml version="1.0" encoding="utf-8"?>
<sst xmlns="http://schemas.openxmlformats.org/spreadsheetml/2006/main" count="365" uniqueCount="214">
  <si>
    <t>ケータリング　申込書</t>
    <rPh sb="7" eb="10">
      <t>モウシコミショ</t>
    </rPh>
    <phoneticPr fontId="4"/>
  </si>
  <si>
    <t>記入日</t>
    <rPh sb="0" eb="2">
      <t>キニュウ</t>
    </rPh>
    <rPh sb="2" eb="3">
      <t>ビ</t>
    </rPh>
    <phoneticPr fontId="4"/>
  </si>
  <si>
    <t>催 事</t>
    <rPh sb="0" eb="1">
      <t>サイ</t>
    </rPh>
    <rPh sb="2" eb="3">
      <t>コト</t>
    </rPh>
    <phoneticPr fontId="4"/>
  </si>
  <si>
    <t>催事名</t>
    <rPh sb="0" eb="3">
      <t>サイジメイ</t>
    </rPh>
    <phoneticPr fontId="4"/>
  </si>
  <si>
    <t>開催施設</t>
    <rPh sb="0" eb="4">
      <t>カイサイシセツ</t>
    </rPh>
    <phoneticPr fontId="4"/>
  </si>
  <si>
    <t>会 期</t>
    <rPh sb="0" eb="1">
      <t>カイ</t>
    </rPh>
    <rPh sb="2" eb="3">
      <t>キ</t>
    </rPh>
    <phoneticPr fontId="4"/>
  </si>
  <si>
    <t>施設住所</t>
    <rPh sb="0" eb="4">
      <t>シセツジュウショ</t>
    </rPh>
    <phoneticPr fontId="4"/>
  </si>
  <si>
    <t>申 込 者</t>
    <rPh sb="0" eb="1">
      <t>サル</t>
    </rPh>
    <rPh sb="2" eb="3">
      <t>コミ</t>
    </rPh>
    <rPh sb="4" eb="5">
      <t>モノ</t>
    </rPh>
    <phoneticPr fontId="4"/>
  </si>
  <si>
    <t>御社名</t>
    <rPh sb="0" eb="3">
      <t>オンシャメイ</t>
    </rPh>
    <phoneticPr fontId="4"/>
  </si>
  <si>
    <t>代表電話</t>
    <rPh sb="0" eb="4">
      <t>ダイヒョウデンワ</t>
    </rPh>
    <phoneticPr fontId="4"/>
  </si>
  <si>
    <t>住  所</t>
    <rPh sb="0" eb="1">
      <t>ジュウ</t>
    </rPh>
    <rPh sb="3" eb="4">
      <t>ショ</t>
    </rPh>
    <phoneticPr fontId="4"/>
  </si>
  <si>
    <t>FAX（代表）</t>
    <rPh sb="4" eb="6">
      <t>ダイヒョウ</t>
    </rPh>
    <phoneticPr fontId="4"/>
  </si>
  <si>
    <t>担当者名</t>
    <rPh sb="0" eb="4">
      <t>タントウシャメイ</t>
    </rPh>
    <phoneticPr fontId="4"/>
  </si>
  <si>
    <t>直通電話</t>
    <rPh sb="0" eb="4">
      <t>チョクツウデンワ</t>
    </rPh>
    <phoneticPr fontId="4"/>
  </si>
  <si>
    <t>所  属</t>
    <rPh sb="0" eb="1">
      <t>トコロ</t>
    </rPh>
    <rPh sb="3" eb="4">
      <t>ゾク</t>
    </rPh>
    <phoneticPr fontId="4"/>
  </si>
  <si>
    <t>FAX（直通）</t>
    <rPh sb="4" eb="5">
      <t>チョク</t>
    </rPh>
    <rPh sb="5" eb="6">
      <t>ツウ</t>
    </rPh>
    <phoneticPr fontId="4"/>
  </si>
  <si>
    <t>E-mail</t>
    <phoneticPr fontId="4"/>
  </si>
  <si>
    <t>携帯電話</t>
    <rPh sb="0" eb="4">
      <t>ケイタイデンワ</t>
    </rPh>
    <phoneticPr fontId="4"/>
  </si>
  <si>
    <t>当日責任者</t>
    <rPh sb="0" eb="5">
      <t>トウジツセキニンシャ</t>
    </rPh>
    <phoneticPr fontId="4"/>
  </si>
  <si>
    <t>名前</t>
    <rPh sb="0" eb="2">
      <t>ナマエ</t>
    </rPh>
    <phoneticPr fontId="4"/>
  </si>
  <si>
    <t>携帯電話</t>
    <rPh sb="0" eb="2">
      <t>ケイタイ</t>
    </rPh>
    <rPh sb="2" eb="4">
      <t>デンワ</t>
    </rPh>
    <phoneticPr fontId="4"/>
  </si>
  <si>
    <t>お支払に
ついて</t>
    <rPh sb="1" eb="3">
      <t>シハライ</t>
    </rPh>
    <phoneticPr fontId="4"/>
  </si>
  <si>
    <r>
      <t xml:space="preserve">お支払方法
</t>
    </r>
    <r>
      <rPr>
        <b/>
        <sz val="8"/>
        <color rgb="FFFF0000"/>
        <rFont val="ＭＳ Ｐゴシック"/>
        <family val="3"/>
        <charset val="128"/>
      </rPr>
      <t>（どちらかにチェック）</t>
    </r>
    <rPh sb="1" eb="5">
      <t>シハライホウホウ</t>
    </rPh>
    <phoneticPr fontId="4"/>
  </si>
  <si>
    <t>当日現金（カード不可）</t>
    <rPh sb="0" eb="4">
      <t>トウジツゲンキン</t>
    </rPh>
    <rPh sb="8" eb="10">
      <t>フカ</t>
    </rPh>
    <phoneticPr fontId="4"/>
  </si>
  <si>
    <t>送付先</t>
    <rPh sb="0" eb="3">
      <t>ソウフサキ</t>
    </rPh>
    <phoneticPr fontId="4"/>
  </si>
  <si>
    <t>後日振込（基本翌月末まで）</t>
    <rPh sb="0" eb="3">
      <t>ゴジツフ</t>
    </rPh>
    <rPh sb="3" eb="4">
      <t>コ</t>
    </rPh>
    <rPh sb="5" eb="7">
      <t>キホン</t>
    </rPh>
    <rPh sb="7" eb="10">
      <t>ヨクゲツマツ</t>
    </rPh>
    <phoneticPr fontId="4"/>
  </si>
  <si>
    <t>振込
指定日</t>
    <rPh sb="0" eb="2">
      <t>フリコミ</t>
    </rPh>
    <rPh sb="3" eb="6">
      <t>シテイビ</t>
    </rPh>
    <phoneticPr fontId="4"/>
  </si>
  <si>
    <t>ご利用月の翌月末まで</t>
    <rPh sb="1" eb="4">
      <t>リヨウヅキ</t>
    </rPh>
    <rPh sb="5" eb="8">
      <t>ヨクゲツマツ</t>
    </rPh>
    <phoneticPr fontId="4"/>
  </si>
  <si>
    <t>振込
希望日</t>
    <rPh sb="0" eb="2">
      <t>フリコミ</t>
    </rPh>
    <rPh sb="3" eb="6">
      <t>キボウビ</t>
    </rPh>
    <phoneticPr fontId="4"/>
  </si>
  <si>
    <t>ご指定のサイトがございましたら
ご記入ください</t>
    <phoneticPr fontId="4"/>
  </si>
  <si>
    <t>発注内容</t>
    <rPh sb="0" eb="4">
      <t>ハッチュウナイヨウ</t>
    </rPh>
    <phoneticPr fontId="4"/>
  </si>
  <si>
    <t>納品日</t>
    <rPh sb="0" eb="3">
      <t>ノウヒンビ</t>
    </rPh>
    <phoneticPr fontId="4"/>
  </si>
  <si>
    <t>会  場</t>
    <rPh sb="0" eb="1">
      <t>カイ</t>
    </rPh>
    <rPh sb="3" eb="4">
      <t>バ</t>
    </rPh>
    <phoneticPr fontId="4"/>
  </si>
  <si>
    <t>商品名</t>
    <rPh sb="0" eb="3">
      <t>ショウヒンメイ</t>
    </rPh>
    <phoneticPr fontId="4"/>
  </si>
  <si>
    <t>数量</t>
    <rPh sb="0" eb="2">
      <t>スウリョウ</t>
    </rPh>
    <phoneticPr fontId="4"/>
  </si>
  <si>
    <t>時  間</t>
    <rPh sb="0" eb="1">
      <t>トキ</t>
    </rPh>
    <rPh sb="3" eb="4">
      <t>アイダ</t>
    </rPh>
    <phoneticPr fontId="4"/>
  </si>
  <si>
    <t>階</t>
    <rPh sb="0" eb="1">
      <t>カイ</t>
    </rPh>
    <phoneticPr fontId="4"/>
  </si>
  <si>
    <t>部屋名</t>
    <rPh sb="0" eb="3">
      <t>ヘヤメイ</t>
    </rPh>
    <phoneticPr fontId="4"/>
  </si>
  <si>
    <t>使用時間</t>
    <rPh sb="0" eb="4">
      <t>シヨウジカン</t>
    </rPh>
    <phoneticPr fontId="4"/>
  </si>
  <si>
    <t>用  途</t>
    <rPh sb="0" eb="1">
      <t>ヨウ</t>
    </rPh>
    <rPh sb="3" eb="4">
      <t>ト</t>
    </rPh>
    <phoneticPr fontId="4"/>
  </si>
  <si>
    <t>納品</t>
    <rPh sb="0" eb="2">
      <t>ノウヒン</t>
    </rPh>
    <phoneticPr fontId="4"/>
  </si>
  <si>
    <t>回収</t>
    <rPh sb="0" eb="2">
      <t>カイシュウ</t>
    </rPh>
    <phoneticPr fontId="4"/>
  </si>
  <si>
    <t>備考
（特記事項）</t>
    <rPh sb="0" eb="2">
      <t>ビコウ</t>
    </rPh>
    <rPh sb="4" eb="8">
      <t>トッキジコウ</t>
    </rPh>
    <phoneticPr fontId="4"/>
  </si>
  <si>
    <t>ケータリング料金一覧表</t>
    <rPh sb="6" eb="8">
      <t>リョウキン</t>
    </rPh>
    <rPh sb="8" eb="11">
      <t>イチランヒョウ</t>
    </rPh>
    <phoneticPr fontId="4"/>
  </si>
  <si>
    <t>種別</t>
    <rPh sb="0" eb="2">
      <t>シュベツ</t>
    </rPh>
    <phoneticPr fontId="4"/>
  </si>
  <si>
    <t>項目</t>
    <rPh sb="0" eb="2">
      <t>コウモク</t>
    </rPh>
    <phoneticPr fontId="4"/>
  </si>
  <si>
    <t>単位</t>
    <rPh sb="0" eb="2">
      <t>タンイ</t>
    </rPh>
    <phoneticPr fontId="4"/>
  </si>
  <si>
    <t>価格</t>
    <rPh sb="0" eb="2">
      <t>カカク</t>
    </rPh>
    <phoneticPr fontId="4"/>
  </si>
  <si>
    <t>税抜</t>
    <rPh sb="0" eb="2">
      <t>ゼイヌキ</t>
    </rPh>
    <phoneticPr fontId="4"/>
  </si>
  <si>
    <t>税込</t>
    <rPh sb="0" eb="2">
      <t>ゼイコミ</t>
    </rPh>
    <phoneticPr fontId="4"/>
  </si>
  <si>
    <t>付属品</t>
    <rPh sb="0" eb="3">
      <t>フゾクヒン</t>
    </rPh>
    <phoneticPr fontId="4"/>
  </si>
  <si>
    <t>備考</t>
    <rPh sb="0" eb="2">
      <t>ビコウ</t>
    </rPh>
    <phoneticPr fontId="4"/>
  </si>
  <si>
    <t>注文
NO,</t>
    <rPh sb="0" eb="2">
      <t>チュウモン</t>
    </rPh>
    <phoneticPr fontId="4"/>
  </si>
  <si>
    <t>キャンディセット（15個）</t>
    <rPh sb="11" eb="12">
      <t>コ</t>
    </rPh>
    <phoneticPr fontId="4"/>
  </si>
  <si>
    <t>チョコレートセット（15個）</t>
    <rPh sb="12" eb="13">
      <t>コ</t>
    </rPh>
    <phoneticPr fontId="4"/>
  </si>
  <si>
    <t>焼菓子（1個）</t>
    <rPh sb="0" eb="3">
      <t>ヤキガシ</t>
    </rPh>
    <rPh sb="5" eb="6">
      <t>コ</t>
    </rPh>
    <phoneticPr fontId="4"/>
  </si>
  <si>
    <t>ピースケーキ（1個）</t>
    <rPh sb="8" eb="9">
      <t>コ</t>
    </rPh>
    <phoneticPr fontId="4"/>
  </si>
  <si>
    <t>ホットコーヒー（陶器）</t>
    <rPh sb="8" eb="10">
      <t>トウキ</t>
    </rPh>
    <phoneticPr fontId="4"/>
  </si>
  <si>
    <t>アイスコーヒー（グラス）</t>
    <phoneticPr fontId="4"/>
  </si>
  <si>
    <t>紅茶（陶器）</t>
    <rPh sb="0" eb="2">
      <t>コウチャ</t>
    </rPh>
    <rPh sb="3" eb="5">
      <t>トウキ</t>
    </rPh>
    <phoneticPr fontId="4"/>
  </si>
  <si>
    <t>アイスティー（グラス）</t>
    <phoneticPr fontId="4"/>
  </si>
  <si>
    <t>オレンジジュース（グラス）</t>
    <phoneticPr fontId="4"/>
  </si>
  <si>
    <t>ウーロン茶（グラス）</t>
    <rPh sb="4" eb="5">
      <t>チャ</t>
    </rPh>
    <phoneticPr fontId="4"/>
  </si>
  <si>
    <t>ホットコーヒー（紙コップ）</t>
    <rPh sb="8" eb="9">
      <t>カミ</t>
    </rPh>
    <phoneticPr fontId="4"/>
  </si>
  <si>
    <t>アイスコーヒー（紙コップ）</t>
    <phoneticPr fontId="4"/>
  </si>
  <si>
    <t>紅茶（紙コップ）</t>
    <rPh sb="0" eb="2">
      <t>コウチャ</t>
    </rPh>
    <phoneticPr fontId="4"/>
  </si>
  <si>
    <t>アイスティー（紙コップ）</t>
    <phoneticPr fontId="4"/>
  </si>
  <si>
    <t>ウーロン茶（紙コップ）</t>
    <rPh sb="4" eb="5">
      <t>チャ</t>
    </rPh>
    <phoneticPr fontId="4"/>
  </si>
  <si>
    <t>オレンジジュース（紙コップ）</t>
    <phoneticPr fontId="4"/>
  </si>
  <si>
    <t>ミネラル（330ml/グラス）</t>
    <phoneticPr fontId="4"/>
  </si>
  <si>
    <t>ミネラル（330ml/プラカップ）</t>
    <phoneticPr fontId="4"/>
  </si>
  <si>
    <t>ミネラル（500ml/グラス）</t>
    <phoneticPr fontId="4"/>
  </si>
  <si>
    <t>ミネラル（500ml/プラカップ）</t>
    <phoneticPr fontId="4"/>
  </si>
  <si>
    <t>緑茶ペット（500ml/グラス）</t>
    <rPh sb="0" eb="2">
      <t>リョクチャ</t>
    </rPh>
    <phoneticPr fontId="4"/>
  </si>
  <si>
    <t>緑茶ペット（500ml/プラカップ）</t>
    <rPh sb="0" eb="2">
      <t>リョクチャ</t>
    </rPh>
    <phoneticPr fontId="4"/>
  </si>
  <si>
    <t>湯茶セット（5名様分）</t>
    <rPh sb="0" eb="2">
      <t>ユチャ</t>
    </rPh>
    <rPh sb="7" eb="10">
      <t>メイサマブン</t>
    </rPh>
    <phoneticPr fontId="4"/>
  </si>
  <si>
    <t>冷水セット（5名様分）</t>
    <rPh sb="0" eb="2">
      <t>レイスイ</t>
    </rPh>
    <rPh sb="7" eb="10">
      <t>メイサマブン</t>
    </rPh>
    <phoneticPr fontId="4"/>
  </si>
  <si>
    <t>アイスペール（氷入り）</t>
    <rPh sb="7" eb="9">
      <t>コオリイ</t>
    </rPh>
    <phoneticPr fontId="4"/>
  </si>
  <si>
    <t>布おしぼり</t>
    <rPh sb="0" eb="1">
      <t>ヌノ</t>
    </rPh>
    <phoneticPr fontId="4"/>
  </si>
  <si>
    <t>紙パック飲料（200ml～/24本入り）</t>
    <rPh sb="0" eb="1">
      <t>カミ</t>
    </rPh>
    <rPh sb="4" eb="6">
      <t>インリョウ</t>
    </rPh>
    <rPh sb="16" eb="18">
      <t>ホンイ</t>
    </rPh>
    <phoneticPr fontId="4"/>
  </si>
  <si>
    <t>寿司桶盛（～40貫～）</t>
    <rPh sb="0" eb="4">
      <t>スシオケモリ</t>
    </rPh>
    <rPh sb="8" eb="9">
      <t>カン</t>
    </rPh>
    <phoneticPr fontId="4"/>
  </si>
  <si>
    <t>和食鉢盛（約10名様分）</t>
    <rPh sb="0" eb="4">
      <t>ワショクハチモリ</t>
    </rPh>
    <rPh sb="5" eb="6">
      <t>ヤク</t>
    </rPh>
    <rPh sb="8" eb="11">
      <t>メイサマブン</t>
    </rPh>
    <phoneticPr fontId="4"/>
  </si>
  <si>
    <t>オードブル盛合せ（約10名様分）</t>
    <rPh sb="5" eb="7">
      <t>モリアワ</t>
    </rPh>
    <phoneticPr fontId="4"/>
  </si>
  <si>
    <t>カナッペ盛合せ（約10名様分）</t>
    <rPh sb="4" eb="6">
      <t>モリアワ</t>
    </rPh>
    <phoneticPr fontId="4"/>
  </si>
  <si>
    <t>サンドイッチ盛合せ（約10名様分）</t>
    <rPh sb="6" eb="8">
      <t>モリアワ</t>
    </rPh>
    <phoneticPr fontId="4"/>
  </si>
  <si>
    <t>チーズ盛合せ（約10名様分）</t>
    <rPh sb="3" eb="5">
      <t>モリアワ</t>
    </rPh>
    <phoneticPr fontId="4"/>
  </si>
  <si>
    <t>おにぎり盛合せ（俵45個）</t>
    <rPh sb="4" eb="6">
      <t>モリアワ</t>
    </rPh>
    <rPh sb="8" eb="9">
      <t>タワラ</t>
    </rPh>
    <rPh sb="11" eb="12">
      <t>コ</t>
    </rPh>
    <phoneticPr fontId="4"/>
  </si>
  <si>
    <t>ベジタブルスティック（約10名様分）</t>
    <phoneticPr fontId="4"/>
  </si>
  <si>
    <t>フルーツ盛り合わせ（約10名様分）</t>
    <rPh sb="4" eb="5">
      <t>モ</t>
    </rPh>
    <rPh sb="6" eb="7">
      <t>ア</t>
    </rPh>
    <phoneticPr fontId="4"/>
  </si>
  <si>
    <t>ケーキ盛合せ（約10名様分）</t>
    <rPh sb="3" eb="5">
      <t>モリアワ</t>
    </rPh>
    <phoneticPr fontId="4"/>
  </si>
  <si>
    <t>焼き菓子盛合せ（約10名様分）</t>
    <rPh sb="0" eb="1">
      <t>ヤ</t>
    </rPh>
    <rPh sb="2" eb="6">
      <t>ガシモリアワ</t>
    </rPh>
    <phoneticPr fontId="4"/>
  </si>
  <si>
    <t>個</t>
    <rPh sb="0" eb="1">
      <t>コ</t>
    </rPh>
    <phoneticPr fontId="4"/>
  </si>
  <si>
    <t>杯</t>
    <rPh sb="0" eb="1">
      <t>ハイ</t>
    </rPh>
    <phoneticPr fontId="4"/>
  </si>
  <si>
    <t>本</t>
    <rPh sb="0" eb="1">
      <t>ホン</t>
    </rPh>
    <phoneticPr fontId="4"/>
  </si>
  <si>
    <t>セット</t>
    <phoneticPr fontId="4"/>
  </si>
  <si>
    <t>台</t>
    <rPh sb="0" eb="1">
      <t>ダイ</t>
    </rPh>
    <phoneticPr fontId="4"/>
  </si>
  <si>
    <t>ケース</t>
    <phoneticPr fontId="4"/>
  </si>
  <si>
    <t>ドリンク・他</t>
    <rPh sb="5" eb="6">
      <t>ホカ</t>
    </rPh>
    <phoneticPr fontId="4"/>
  </si>
  <si>
    <t>軽食</t>
    <rPh sb="0" eb="2">
      <t>ケイショク</t>
    </rPh>
    <phoneticPr fontId="4"/>
  </si>
  <si>
    <t>折詰弁当</t>
    <rPh sb="0" eb="4">
      <t>オリヅメベントウ</t>
    </rPh>
    <phoneticPr fontId="4"/>
  </si>
  <si>
    <t>紙おしぼり</t>
    <rPh sb="0" eb="1">
      <t>カミ</t>
    </rPh>
    <phoneticPr fontId="4"/>
  </si>
  <si>
    <t>-</t>
    <phoneticPr fontId="4"/>
  </si>
  <si>
    <t>シュガー/ミルク/スプーン</t>
    <phoneticPr fontId="4"/>
  </si>
  <si>
    <t>シュガー/ミルク/ストロー/コースター</t>
    <phoneticPr fontId="4"/>
  </si>
  <si>
    <t>ストロー/コースター</t>
    <phoneticPr fontId="4"/>
  </si>
  <si>
    <t>シュガー/ミルク/マドラー</t>
    <phoneticPr fontId="4"/>
  </si>
  <si>
    <t>グラス/コースター2枚</t>
    <rPh sb="10" eb="11">
      <t>マイ</t>
    </rPh>
    <phoneticPr fontId="4"/>
  </si>
  <si>
    <t>プラカップ/コースター2枚</t>
    <rPh sb="12" eb="13">
      <t>マイ</t>
    </rPh>
    <phoneticPr fontId="4"/>
  </si>
  <si>
    <t>湯呑/茶托/ティーパック/お湯ポット</t>
    <rPh sb="0" eb="2">
      <t>ユノミ</t>
    </rPh>
    <rPh sb="3" eb="5">
      <t>チャタク</t>
    </rPh>
    <rPh sb="14" eb="15">
      <t>ユ</t>
    </rPh>
    <phoneticPr fontId="4"/>
  </si>
  <si>
    <t>グラス/コースター/お冷ピッチャー</t>
    <rPh sb="11" eb="12">
      <t>ヒヤ</t>
    </rPh>
    <phoneticPr fontId="4"/>
  </si>
  <si>
    <t>トング</t>
    <phoneticPr fontId="4"/>
  </si>
  <si>
    <t>おしぼり受け</t>
    <rPh sb="4" eb="5">
      <t>ウ</t>
    </rPh>
    <phoneticPr fontId="4"/>
  </si>
  <si>
    <t>醤油（小袋）</t>
    <rPh sb="0" eb="2">
      <t>ショウユ</t>
    </rPh>
    <rPh sb="3" eb="5">
      <t>コブクロ</t>
    </rPh>
    <phoneticPr fontId="4"/>
  </si>
  <si>
    <t>¥250～</t>
    <phoneticPr fontId="4"/>
  </si>
  <si>
    <t>¥500～</t>
    <phoneticPr fontId="4"/>
  </si>
  <si>
    <t>¥275～</t>
    <phoneticPr fontId="4"/>
  </si>
  <si>
    <t>¥550～</t>
    <phoneticPr fontId="4"/>
  </si>
  <si>
    <t>¥3,600～</t>
    <phoneticPr fontId="4"/>
  </si>
  <si>
    <t>¥3,960～</t>
    <phoneticPr fontId="4"/>
  </si>
  <si>
    <t>・種類は別途ご相談を承ります。</t>
    <phoneticPr fontId="4"/>
  </si>
  <si>
    <t>・アイスドリンクをご注文の場合は無料で付属致します。</t>
    <rPh sb="10" eb="12">
      <t>チュウモン</t>
    </rPh>
    <rPh sb="13" eb="15">
      <t>バアイ</t>
    </rPh>
    <rPh sb="16" eb="18">
      <t>ムリョウ</t>
    </rPh>
    <rPh sb="19" eb="22">
      <t>フゾクイタ</t>
    </rPh>
    <phoneticPr fontId="4"/>
  </si>
  <si>
    <r>
      <t>・</t>
    </r>
    <r>
      <rPr>
        <sz val="8"/>
        <color rgb="FFFF0000"/>
        <rFont val="ＭＳ Ｐゴシック"/>
        <family val="3"/>
        <charset val="128"/>
      </rPr>
      <t>1種3杯以上</t>
    </r>
    <r>
      <rPr>
        <sz val="8"/>
        <color theme="1"/>
        <rFont val="ＭＳ Ｐゴシック"/>
        <family val="3"/>
        <charset val="128"/>
      </rPr>
      <t>よりご注文を承ります。
・ホット・・・保温ポット入り
・アイス・・・ピッチャー入り（アイスペール付き）
・提供方法によって</t>
    </r>
    <r>
      <rPr>
        <sz val="8"/>
        <color rgb="FFFF0000"/>
        <rFont val="ＭＳ Ｐゴシック"/>
        <family val="3"/>
        <charset val="128"/>
      </rPr>
      <t>「サービス料10％」</t>
    </r>
    <r>
      <rPr>
        <sz val="8"/>
        <color theme="1"/>
        <rFont val="ＭＳ Ｐゴシック"/>
        <family val="3"/>
        <charset val="128"/>
      </rPr>
      <t>の対象となります。</t>
    </r>
    <rPh sb="2" eb="3">
      <t>シュ</t>
    </rPh>
    <rPh sb="4" eb="7">
      <t>ハイイジョウ</t>
    </rPh>
    <rPh sb="10" eb="12">
      <t>チュウモン</t>
    </rPh>
    <rPh sb="13" eb="14">
      <t>ウケタマワ</t>
    </rPh>
    <rPh sb="26" eb="28">
      <t>ホオン</t>
    </rPh>
    <rPh sb="31" eb="32">
      <t>イ</t>
    </rPh>
    <rPh sb="46" eb="47">
      <t>イ</t>
    </rPh>
    <rPh sb="55" eb="56">
      <t>ツ</t>
    </rPh>
    <phoneticPr fontId="4"/>
  </si>
  <si>
    <r>
      <t>・</t>
    </r>
    <r>
      <rPr>
        <sz val="8"/>
        <color rgb="FFFF0000"/>
        <rFont val="ＭＳ Ｐゴシック"/>
        <family val="3"/>
        <charset val="128"/>
      </rPr>
      <t>1種10杯以上</t>
    </r>
    <r>
      <rPr>
        <sz val="8"/>
        <color theme="1"/>
        <rFont val="ＭＳ Ｐゴシック"/>
        <family val="3"/>
        <charset val="128"/>
      </rPr>
      <t>よりご注文を承ります。
　※杯数によって特別価格あり
・ホット・・・保温ポット入り
・アイス・・・ピッチャー入り（アイスペール付き）
　　　　　　　※杯数が多い場合は保温ポット入り
・提供方法によって</t>
    </r>
    <r>
      <rPr>
        <sz val="8"/>
        <color rgb="FFFF0000"/>
        <rFont val="ＭＳ Ｐゴシック"/>
        <family val="3"/>
        <charset val="128"/>
      </rPr>
      <t>「サービス料10％」</t>
    </r>
    <r>
      <rPr>
        <sz val="8"/>
        <color theme="1"/>
        <rFont val="ＭＳ Ｐゴシック"/>
        <family val="3"/>
        <charset val="128"/>
      </rPr>
      <t>の対象となります。</t>
    </r>
    <rPh sb="22" eb="24">
      <t>ハイスウ</t>
    </rPh>
    <rPh sb="28" eb="30">
      <t>トクベツ</t>
    </rPh>
    <rPh sb="30" eb="32">
      <t>カカク</t>
    </rPh>
    <rPh sb="83" eb="85">
      <t>ハイスウ</t>
    </rPh>
    <rPh sb="86" eb="87">
      <t>オオ</t>
    </rPh>
    <rPh sb="88" eb="90">
      <t>バアイ</t>
    </rPh>
    <rPh sb="91" eb="93">
      <t>ホオン</t>
    </rPh>
    <rPh sb="96" eb="97">
      <t>イ</t>
    </rPh>
    <phoneticPr fontId="4"/>
  </si>
  <si>
    <r>
      <t>・納品会場から別会場に移動される際は</t>
    </r>
    <r>
      <rPr>
        <sz val="8"/>
        <color rgb="FFFF0000"/>
        <rFont val="ＭＳ Ｐゴシック"/>
        <family val="3"/>
        <charset val="128"/>
      </rPr>
      <t>「プラカップ」</t>
    </r>
    <r>
      <rPr>
        <sz val="8"/>
        <color theme="1"/>
        <rFont val="ＭＳ Ｐゴシック"/>
        <family val="3"/>
        <charset val="128"/>
      </rPr>
      <t>を
　お選びください。
・提供方法によって</t>
    </r>
    <r>
      <rPr>
        <sz val="8"/>
        <color rgb="FFFF0000"/>
        <rFont val="ＭＳ Ｐゴシック"/>
        <family val="3"/>
        <charset val="128"/>
      </rPr>
      <t>「サービス料10％」</t>
    </r>
    <r>
      <rPr>
        <sz val="8"/>
        <color theme="1"/>
        <rFont val="ＭＳ Ｐゴシック"/>
        <family val="3"/>
        <charset val="128"/>
      </rPr>
      <t>の対象となります。</t>
    </r>
    <rPh sb="1" eb="5">
      <t>ノウヒンカイジョウ</t>
    </rPh>
    <rPh sb="7" eb="10">
      <t>ベツカイジョウ</t>
    </rPh>
    <rPh sb="11" eb="13">
      <t>イドウ</t>
    </rPh>
    <rPh sb="16" eb="17">
      <t>サイ</t>
    </rPh>
    <rPh sb="29" eb="30">
      <t>エラ</t>
    </rPh>
    <phoneticPr fontId="4"/>
  </si>
  <si>
    <r>
      <t>・提供方法によって</t>
    </r>
    <r>
      <rPr>
        <sz val="8"/>
        <color rgb="FFFF0000"/>
        <rFont val="ＭＳ Ｐゴシック"/>
        <family val="3"/>
        <charset val="128"/>
      </rPr>
      <t>「サービス料10％」</t>
    </r>
    <r>
      <rPr>
        <sz val="8"/>
        <color theme="1"/>
        <rFont val="ＭＳ Ｐゴシック"/>
        <family val="3"/>
        <charset val="128"/>
      </rPr>
      <t>の対象となります。</t>
    </r>
    <phoneticPr fontId="4"/>
  </si>
  <si>
    <r>
      <t>・基本お届けのみとなります。
　※会場設営などは別途費用が発生致します。
・お箸や取り皿などの付属品は</t>
    </r>
    <r>
      <rPr>
        <sz val="8"/>
        <color rgb="FFFF0000"/>
        <rFont val="ＭＳ Ｐゴシック"/>
        <family val="3"/>
        <charset val="128"/>
      </rPr>
      <t>別途有料</t>
    </r>
    <r>
      <rPr>
        <sz val="8"/>
        <color theme="1"/>
        <rFont val="ＭＳ Ｐゴシック"/>
        <family val="3"/>
        <charset val="128"/>
      </rPr>
      <t>にて承ります。
・提供方法によって</t>
    </r>
    <r>
      <rPr>
        <sz val="8"/>
        <color rgb="FFFF0000"/>
        <rFont val="ＭＳ Ｐゴシック"/>
        <family val="3"/>
        <charset val="128"/>
      </rPr>
      <t>「サービス料10％」</t>
    </r>
    <r>
      <rPr>
        <sz val="8"/>
        <color theme="1"/>
        <rFont val="ＭＳ Ｐゴシック"/>
        <family val="3"/>
        <charset val="128"/>
      </rPr>
      <t>の対象となります。</t>
    </r>
    <rPh sb="1" eb="3">
      <t>キホン</t>
    </rPh>
    <rPh sb="4" eb="5">
      <t>トド</t>
    </rPh>
    <rPh sb="17" eb="21">
      <t>カイジョウセツエイ</t>
    </rPh>
    <rPh sb="24" eb="28">
      <t>ベットヒヨウ</t>
    </rPh>
    <rPh sb="29" eb="32">
      <t>ハッセイイタ</t>
    </rPh>
    <rPh sb="39" eb="40">
      <t>ハシ</t>
    </rPh>
    <rPh sb="41" eb="42">
      <t>ト</t>
    </rPh>
    <rPh sb="43" eb="44">
      <t>ザラ</t>
    </rPh>
    <rPh sb="47" eb="50">
      <t>フゾクヒン</t>
    </rPh>
    <rPh sb="51" eb="55">
      <t>ベットユウリョウ</t>
    </rPh>
    <rPh sb="57" eb="58">
      <t>ウケタマワ</t>
    </rPh>
    <rPh sb="64" eb="68">
      <t>テイキョウホウホウ</t>
    </rPh>
    <rPh sb="77" eb="78">
      <t>リョウ</t>
    </rPh>
    <rPh sb="83" eb="85">
      <t>タイショウ</t>
    </rPh>
    <phoneticPr fontId="4"/>
  </si>
  <si>
    <t>注文
No,</t>
    <rPh sb="0" eb="2">
      <t>チュウモン</t>
    </rPh>
    <phoneticPr fontId="4"/>
  </si>
  <si>
    <t>「注文NO,」を選択してください</t>
    <rPh sb="1" eb="3">
      <t>チュウモン</t>
    </rPh>
    <rPh sb="8" eb="10">
      <t>センタク</t>
    </rPh>
    <phoneticPr fontId="4"/>
  </si>
  <si>
    <t>（税抜）</t>
    <rPh sb="1" eb="3">
      <t>ゼイヌキ</t>
    </rPh>
    <phoneticPr fontId="4"/>
  </si>
  <si>
    <t>（税込）</t>
    <rPh sb="1" eb="3">
      <t>ゼイコミ</t>
    </rPh>
    <phoneticPr fontId="4"/>
  </si>
  <si>
    <t>自動入力</t>
    <rPh sb="0" eb="2">
      <t>ジドウ</t>
    </rPh>
    <rPh sb="2" eb="4">
      <t>ニュウリョク</t>
    </rPh>
    <phoneticPr fontId="4"/>
  </si>
  <si>
    <t>第100回日本サンパレス会議</t>
    <rPh sb="0" eb="1">
      <t>ダイ</t>
    </rPh>
    <rPh sb="4" eb="5">
      <t>カイ</t>
    </rPh>
    <rPh sb="5" eb="7">
      <t>ニホン</t>
    </rPh>
    <rPh sb="12" eb="14">
      <t>カイギ</t>
    </rPh>
    <phoneticPr fontId="4"/>
  </si>
  <si>
    <t>2023/8/1（火）～3（木）</t>
    <rPh sb="9" eb="10">
      <t>カ</t>
    </rPh>
    <rPh sb="14" eb="15">
      <t>モク</t>
    </rPh>
    <phoneticPr fontId="4"/>
  </si>
  <si>
    <t>8/1</t>
    <phoneticPr fontId="4"/>
  </si>
  <si>
    <t>VIP昼食会場</t>
    <rPh sb="3" eb="7">
      <t>チュウショクカイジョウ</t>
    </rPh>
    <phoneticPr fontId="4"/>
  </si>
  <si>
    <t>11：30</t>
    <phoneticPr fontId="4"/>
  </si>
  <si>
    <t>14：00</t>
    <phoneticPr fontId="4"/>
  </si>
  <si>
    <t>11：00～14：00</t>
    <phoneticPr fontId="4"/>
  </si>
  <si>
    <t>パック茶/箸/紙おしぼり/爪楊枝</t>
    <rPh sb="3" eb="4">
      <t>チャ</t>
    </rPh>
    <phoneticPr fontId="4"/>
  </si>
  <si>
    <t>パック茶/箸/紙おしぼり/爪楊枝</t>
    <rPh sb="3" eb="4">
      <t>チャ</t>
    </rPh>
    <rPh sb="5" eb="6">
      <t>ハシ</t>
    </rPh>
    <rPh sb="7" eb="8">
      <t>カミ</t>
    </rPh>
    <rPh sb="13" eb="16">
      <t>ツマヨウジ</t>
    </rPh>
    <phoneticPr fontId="4"/>
  </si>
  <si>
    <t>箸/布おしぼり/ペット茶（500ml）</t>
    <phoneticPr fontId="4"/>
  </si>
  <si>
    <t>フォーク/スプーン/布おしぼり/
ミネラル（500ml）</t>
    <rPh sb="10" eb="11">
      <t>ヌノ</t>
    </rPh>
    <phoneticPr fontId="4"/>
  </si>
  <si>
    <t>（和）幕の内弁当</t>
    <rPh sb="1" eb="2">
      <t>ワ</t>
    </rPh>
    <rPh sb="3" eb="4">
      <t>マク</t>
    </rPh>
    <rPh sb="5" eb="8">
      <t>ウチベントウ</t>
    </rPh>
    <phoneticPr fontId="4"/>
  </si>
  <si>
    <t>（和）松花堂弁当</t>
    <rPh sb="1" eb="2">
      <t>ワ</t>
    </rPh>
    <rPh sb="3" eb="8">
      <t>ショウカドウベントウ</t>
    </rPh>
    <phoneticPr fontId="4"/>
  </si>
  <si>
    <t>（洋）幕の内弁当</t>
    <rPh sb="1" eb="2">
      <t>ヨウ</t>
    </rPh>
    <rPh sb="3" eb="4">
      <t>マク</t>
    </rPh>
    <rPh sb="5" eb="8">
      <t>ウチベントウ</t>
    </rPh>
    <phoneticPr fontId="4"/>
  </si>
  <si>
    <t>（洋）松花堂弁当</t>
    <rPh sb="1" eb="2">
      <t>ヨウ</t>
    </rPh>
    <rPh sb="3" eb="8">
      <t>ショウカドウベントウ</t>
    </rPh>
    <phoneticPr fontId="4"/>
  </si>
  <si>
    <t>サンドイッチワンプレート</t>
    <phoneticPr fontId="4"/>
  </si>
  <si>
    <r>
      <t>配膳</t>
    </r>
    <r>
      <rPr>
        <b/>
        <sz val="7"/>
        <color theme="1"/>
        <rFont val="ＭＳ Ｐゴシック"/>
        <family val="3"/>
        <charset val="128"/>
      </rPr>
      <t xml:space="preserve">
（要・不要）</t>
    </r>
    <rPh sb="0" eb="2">
      <t>ハイゼン</t>
    </rPh>
    <rPh sb="4" eb="5">
      <t>ヨウ</t>
    </rPh>
    <rPh sb="6" eb="8">
      <t>フヨウ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</si>
  <si>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</si>
  <si>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</si>
  <si>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選択</t>
    <rPh sb="0" eb="2">
      <t>センタク</t>
    </rPh>
    <phoneticPr fontId="4"/>
  </si>
  <si>
    <t>FAX：</t>
    <phoneticPr fontId="4"/>
  </si>
  <si>
    <t>E-mail：</t>
    <phoneticPr fontId="4"/>
  </si>
  <si>
    <t>092-271-1988</t>
    <phoneticPr fontId="4"/>
  </si>
  <si>
    <t>info@f-sunpalace.com</t>
    <phoneticPr fontId="4"/>
  </si>
  <si>
    <t>請求書
（領収書）
宛名</t>
    <rPh sb="0" eb="3">
      <t>セイキュウショ</t>
    </rPh>
    <rPh sb="5" eb="8">
      <t>リョウシュウショ</t>
    </rPh>
    <rPh sb="10" eb="12">
      <t>アテナ</t>
    </rPh>
    <phoneticPr fontId="4"/>
  </si>
  <si>
    <t>・料金表に記載がない商品のご要望</t>
    <rPh sb="1" eb="4">
      <t>リョウキンヒョウ</t>
    </rPh>
    <rPh sb="5" eb="7">
      <t>キサイ</t>
    </rPh>
    <rPh sb="10" eb="12">
      <t>ショウヒン</t>
    </rPh>
    <rPh sb="14" eb="16">
      <t>ヨウボウ</t>
    </rPh>
    <phoneticPr fontId="4"/>
  </si>
  <si>
    <t>・アレルギーなどの注意事項</t>
    <rPh sb="9" eb="13">
      <t>チュウイジコウ</t>
    </rPh>
    <phoneticPr fontId="4"/>
  </si>
  <si>
    <t>・搬入出時の注意事項</t>
    <rPh sb="1" eb="5">
      <t>ハンニュウシュツジ</t>
    </rPh>
    <rPh sb="6" eb="10">
      <t>チュウイジコウ</t>
    </rPh>
    <phoneticPr fontId="4"/>
  </si>
  <si>
    <t>・その他確認事項</t>
    <rPh sb="3" eb="4">
      <t>タ</t>
    </rPh>
    <rPh sb="4" eb="8">
      <t>カクニンジコウ</t>
    </rPh>
    <phoneticPr fontId="4"/>
  </si>
  <si>
    <t>株式会社〇〇〇</t>
    <rPh sb="0" eb="4">
      <t>カブシキカイシャ</t>
    </rPh>
    <phoneticPr fontId="4"/>
  </si>
  <si>
    <t>〒812-0021
福岡県福岡市〇〇〇</t>
    <rPh sb="10" eb="13">
      <t>フクオカケン</t>
    </rPh>
    <rPh sb="13" eb="16">
      <t>フクオカシ</t>
    </rPh>
    <phoneticPr fontId="4"/>
  </si>
  <si>
    <t>山田太郎</t>
    <rPh sb="0" eb="4">
      <t>ヤマダタロウ</t>
    </rPh>
    <phoneticPr fontId="4"/>
  </si>
  <si>
    <t>営業課</t>
    <rPh sb="0" eb="3">
      <t>エイギョウカ</t>
    </rPh>
    <phoneticPr fontId="4"/>
  </si>
  <si>
    <t>〇〇〇＠〇〇〇</t>
    <phoneticPr fontId="4"/>
  </si>
  <si>
    <t>田中一郎</t>
    <rPh sb="0" eb="4">
      <t>タナカイチロウ</t>
    </rPh>
    <phoneticPr fontId="4"/>
  </si>
  <si>
    <t>092-000-0000</t>
    <phoneticPr fontId="4"/>
  </si>
  <si>
    <t>092-111-1111</t>
    <phoneticPr fontId="4"/>
  </si>
  <si>
    <t>000-0000-0000</t>
    <phoneticPr fontId="4"/>
  </si>
  <si>
    <t>000-1111-1111</t>
    <phoneticPr fontId="4"/>
  </si>
  <si>
    <t>「10日締め翌々月末払い」を希望します。</t>
    <rPh sb="3" eb="5">
      <t>ニチジ</t>
    </rPh>
    <rPh sb="6" eb="10">
      <t>ヨクヨクゲツマツ</t>
    </rPh>
    <rPh sb="10" eb="11">
      <t>ハラ</t>
    </rPh>
    <rPh sb="14" eb="16">
      <t>キボウ</t>
    </rPh>
    <phoneticPr fontId="4"/>
  </si>
  <si>
    <t>【送信先】</t>
    <rPh sb="1" eb="3">
      <t>ソウシン</t>
    </rPh>
    <rPh sb="3" eb="4">
      <t>サキ</t>
    </rPh>
    <phoneticPr fontId="4"/>
  </si>
  <si>
    <t>1階</t>
    <rPh sb="1" eb="2">
      <t>カイ</t>
    </rPh>
    <phoneticPr fontId="4"/>
  </si>
  <si>
    <t>カンファレンス1</t>
    <phoneticPr fontId="4"/>
  </si>
  <si>
    <t>金額</t>
    <rPh sb="0" eb="2">
      <t>キンガク</t>
    </rPh>
    <phoneticPr fontId="4"/>
  </si>
  <si>
    <t>ミニオードブル盛合せ（約5名様分）</t>
    <rPh sb="7" eb="9">
      <t>モリアワ</t>
    </rPh>
    <phoneticPr fontId="4"/>
  </si>
  <si>
    <t>L　12-A</t>
    <phoneticPr fontId="4"/>
  </si>
  <si>
    <t>L　12-B</t>
    <phoneticPr fontId="4"/>
  </si>
  <si>
    <t>L　12-C</t>
    <phoneticPr fontId="4"/>
  </si>
  <si>
    <t>L　12-D</t>
    <phoneticPr fontId="4"/>
  </si>
  <si>
    <t>L　12-E</t>
    <phoneticPr fontId="4"/>
  </si>
  <si>
    <t>L　12-F</t>
    <phoneticPr fontId="4"/>
  </si>
  <si>
    <t>L　15-G</t>
    <phoneticPr fontId="4"/>
  </si>
  <si>
    <t>L　15-H</t>
    <phoneticPr fontId="4"/>
  </si>
  <si>
    <t>L　15-I</t>
    <phoneticPr fontId="4"/>
  </si>
  <si>
    <t>L　15-J</t>
    <phoneticPr fontId="4"/>
  </si>
  <si>
    <t>L　15-K</t>
    <phoneticPr fontId="4"/>
  </si>
  <si>
    <t>L　15-L</t>
    <phoneticPr fontId="4"/>
  </si>
  <si>
    <t>L　18-M</t>
    <phoneticPr fontId="4"/>
  </si>
  <si>
    <t>L　18-N</t>
    <phoneticPr fontId="4"/>
  </si>
  <si>
    <t>L　18-O</t>
    <phoneticPr fontId="4"/>
  </si>
  <si>
    <t>L　18-P</t>
    <phoneticPr fontId="4"/>
  </si>
  <si>
    <t>L　18-Q</t>
    <phoneticPr fontId="4"/>
  </si>
  <si>
    <t>L　18-R</t>
    <phoneticPr fontId="4"/>
  </si>
  <si>
    <t>L　20-S</t>
    <phoneticPr fontId="4"/>
  </si>
  <si>
    <t>L　20-T</t>
    <phoneticPr fontId="4"/>
  </si>
  <si>
    <t>L　20-U</t>
    <phoneticPr fontId="4"/>
  </si>
  <si>
    <t>L　20-V</t>
    <phoneticPr fontId="4"/>
  </si>
  <si>
    <t>L　20-W</t>
    <phoneticPr fontId="4"/>
  </si>
  <si>
    <t>L　20-X</t>
    <phoneticPr fontId="4"/>
  </si>
  <si>
    <t>K　12-A</t>
    <phoneticPr fontId="4"/>
  </si>
  <si>
    <t>K　12-B</t>
    <phoneticPr fontId="4"/>
  </si>
  <si>
    <t>K　15-C</t>
    <phoneticPr fontId="4"/>
  </si>
  <si>
    <t>K　15-D</t>
    <phoneticPr fontId="4"/>
  </si>
  <si>
    <t>V　15-A</t>
    <phoneticPr fontId="4"/>
  </si>
  <si>
    <t>V　20-B</t>
    <phoneticPr fontId="4"/>
  </si>
  <si>
    <t>パック茶又はパックジュース/箸又はプラフォーク/紙おしぼり/爪楊枝</t>
    <rPh sb="3" eb="4">
      <t>チャ</t>
    </rPh>
    <rPh sb="4" eb="5">
      <t>マタ</t>
    </rPh>
    <rPh sb="14" eb="15">
      <t>ハシ</t>
    </rPh>
    <rPh sb="15" eb="16">
      <t>マタ</t>
    </rPh>
    <rPh sb="24" eb="25">
      <t>カミ</t>
    </rPh>
    <rPh sb="30" eb="33">
      <t>ツマヨウジ</t>
    </rPh>
    <phoneticPr fontId="4"/>
  </si>
  <si>
    <r>
      <t>・種類は別途ご相談を承ります</t>
    </r>
    <r>
      <rPr>
        <sz val="8"/>
        <color rgb="FFFF0000"/>
        <rFont val="ＭＳ Ｐゴシック"/>
        <family val="3"/>
        <charset val="128"/>
      </rPr>
      <t>（パンフレット：P2参照）</t>
    </r>
    <r>
      <rPr>
        <sz val="8"/>
        <color theme="1"/>
        <rFont val="ＭＳ Ｐゴシック"/>
        <family val="3"/>
        <charset val="128"/>
      </rPr>
      <t xml:space="preserve">
・提供方法によって</t>
    </r>
    <r>
      <rPr>
        <sz val="8"/>
        <color rgb="FFFF0000"/>
        <rFont val="ＭＳ Ｐゴシック"/>
        <family val="3"/>
        <charset val="128"/>
      </rPr>
      <t>「サービス料10％」</t>
    </r>
    <r>
      <rPr>
        <sz val="8"/>
        <color theme="1"/>
        <rFont val="ＭＳ Ｐゴシック"/>
        <family val="3"/>
        <charset val="128"/>
      </rPr>
      <t>の対象となります。</t>
    </r>
    <rPh sb="1" eb="3">
      <t>シュルイ</t>
    </rPh>
    <rPh sb="4" eb="6">
      <t>ベット</t>
    </rPh>
    <rPh sb="7" eb="9">
      <t>ソウダン</t>
    </rPh>
    <rPh sb="10" eb="11">
      <t>ウケタマワ</t>
    </rPh>
    <rPh sb="24" eb="26">
      <t>サンショウ</t>
    </rPh>
    <phoneticPr fontId="4"/>
  </si>
  <si>
    <t>パック茶/箸/紙おしぼり/爪楊枝</t>
    <phoneticPr fontId="4"/>
  </si>
  <si>
    <t>K　18-E</t>
    <phoneticPr fontId="4"/>
  </si>
  <si>
    <t>K　18-F</t>
    <phoneticPr fontId="4"/>
  </si>
  <si>
    <r>
      <t>・提供方法によって</t>
    </r>
    <r>
      <rPr>
        <sz val="8"/>
        <color rgb="FFFF0000"/>
        <rFont val="ＭＳ Ｐゴシック"/>
        <family val="3"/>
        <charset val="128"/>
      </rPr>
      <t>「サービス料10％」</t>
    </r>
    <r>
      <rPr>
        <sz val="8"/>
        <color theme="1"/>
        <rFont val="ＭＳ Ｐゴシック"/>
        <family val="3"/>
        <charset val="128"/>
      </rPr>
      <t>の対象となります。
・</t>
    </r>
    <r>
      <rPr>
        <sz val="8"/>
        <color rgb="FFFF0000"/>
        <rFont val="ＭＳ Ｐゴシック"/>
        <family val="3"/>
        <charset val="128"/>
      </rPr>
      <t>1種10個以上</t>
    </r>
    <r>
      <rPr>
        <sz val="8"/>
        <color theme="1"/>
        <rFont val="ＭＳ Ｐゴシック"/>
        <family val="3"/>
        <charset val="128"/>
      </rPr>
      <t>よりご注文を承ります。
　※早朝・深夜（～9：00/21：00～）のご注文は</t>
    </r>
    <r>
      <rPr>
        <sz val="8"/>
        <color rgb="FFFF0000"/>
        <rFont val="ＭＳ Ｐゴシック"/>
        <family val="3"/>
        <charset val="128"/>
      </rPr>
      <t>20個以上～　　　　　　　　　　　</t>
    </r>
    <r>
      <rPr>
        <sz val="8"/>
        <rFont val="ＭＳ Ｐゴシック"/>
        <family val="3"/>
        <charset val="128"/>
      </rPr>
      <t>・お弁当空き容器の回収については別途費用あり(詳細はお問い合わせください)</t>
    </r>
    <rPh sb="31" eb="32">
      <t>シュ</t>
    </rPh>
    <rPh sb="34" eb="37">
      <t>コイジョウ</t>
    </rPh>
    <rPh sb="40" eb="42">
      <t>チュウモン</t>
    </rPh>
    <rPh sb="43" eb="44">
      <t>ウケタマワ</t>
    </rPh>
    <rPh sb="51" eb="53">
      <t>ソウチョウ</t>
    </rPh>
    <rPh sb="54" eb="56">
      <t>シンヤ</t>
    </rPh>
    <rPh sb="72" eb="74">
      <t>チュウモン</t>
    </rPh>
    <rPh sb="77" eb="80">
      <t>コイジョウ</t>
    </rPh>
    <rPh sb="94" eb="96">
      <t>ベントウ</t>
    </rPh>
    <rPh sb="96" eb="97">
      <t>ア</t>
    </rPh>
    <rPh sb="98" eb="100">
      <t>ヨウキ</t>
    </rPh>
    <rPh sb="101" eb="103">
      <t>カイシュウ</t>
    </rPh>
    <rPh sb="108" eb="110">
      <t>ベット</t>
    </rPh>
    <rPh sb="110" eb="112">
      <t>ヒヨウ</t>
    </rPh>
    <rPh sb="115" eb="117">
      <t>ショウサイ</t>
    </rPh>
    <rPh sb="119" eb="120">
      <t>ト</t>
    </rPh>
    <rPh sb="121" eb="122">
      <t>ア</t>
    </rPh>
    <phoneticPr fontId="4"/>
  </si>
  <si>
    <t>リフレッシュ</t>
    <phoneticPr fontId="4"/>
  </si>
  <si>
    <t>2025/8/1～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</si>
</sst>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8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rgb="FF0066FF"/>
      <name val="ＭＳ Ｐゴシック"/>
      <family val="3"/>
      <charset val="128"/>
    </font>
    <font>
      <sz val="9"/>
      <color rgb="FF0066FF"/>
      <name val="ＭＳ Ｐゴシック"/>
      <family val="3"/>
      <charset val="128"/>
    </font>
    <font>
      <u/>
      <sz val="11"/>
      <color rgb="FF0066FF"/>
      <name val="游ゴシック"/>
      <family val="2"/>
      <charset val="128"/>
      <scheme val="minor"/>
    </font>
    <font>
      <sz val="10"/>
      <color rgb="FF0066FF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31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6" fontId="11" fillId="0" borderId="0" xfId="2" applyFont="1">
      <alignment vertical="center"/>
    </xf>
    <xf numFmtId="0" fontId="11" fillId="0" borderId="0" xfId="0" applyFont="1" applyAlignment="1">
      <alignment horizontal="right" vertical="center"/>
    </xf>
    <xf numFmtId="0" fontId="5" fillId="2" borderId="55" xfId="0" applyFont="1" applyFill="1" applyBorder="1" applyAlignment="1">
      <alignment horizontal="center" vertical="center" wrapText="1"/>
    </xf>
    <xf numFmtId="6" fontId="6" fillId="0" borderId="58" xfId="2" applyFont="1" applyFill="1" applyBorder="1" applyAlignment="1">
      <alignment horizontal="right" vertical="center"/>
    </xf>
    <xf numFmtId="0" fontId="11" fillId="0" borderId="22" xfId="0" applyFont="1" applyBorder="1" applyAlignment="1">
      <alignment horizontal="left" vertical="center"/>
    </xf>
    <xf numFmtId="6" fontId="11" fillId="0" borderId="0" xfId="2" applyFont="1" applyAlignment="1">
      <alignment horizontal="right" vertical="center"/>
    </xf>
    <xf numFmtId="6" fontId="6" fillId="0" borderId="61" xfId="2" applyFont="1" applyFill="1" applyBorder="1" applyAlignment="1">
      <alignment horizontal="right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49" fontId="2" fillId="0" borderId="57" xfId="0" applyNumberFormat="1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6" fillId="0" borderId="5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horizontal="left" vertical="center" shrinkToFit="1"/>
      <protection locked="0"/>
    </xf>
    <xf numFmtId="0" fontId="13" fillId="8" borderId="22" xfId="0" applyFont="1" applyFill="1" applyBorder="1" applyProtection="1">
      <alignment vertical="center"/>
      <protection locked="0"/>
    </xf>
    <xf numFmtId="38" fontId="2" fillId="0" borderId="22" xfId="1" applyFont="1" applyFill="1" applyBorder="1" applyAlignment="1" applyProtection="1">
      <alignment horizontal="right" vertical="center"/>
      <protection locked="0"/>
    </xf>
    <xf numFmtId="49" fontId="2" fillId="0" borderId="58" xfId="2" applyNumberFormat="1" applyFont="1" applyFill="1" applyBorder="1" applyAlignment="1" applyProtection="1">
      <alignment horizontal="right" vertical="center"/>
      <protection locked="0"/>
    </xf>
    <xf numFmtId="49" fontId="2" fillId="0" borderId="62" xfId="0" applyNumberFormat="1" applyFont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3" applyFont="1">
      <alignment vertical="center"/>
    </xf>
    <xf numFmtId="0" fontId="19" fillId="0" borderId="0" xfId="0" applyFont="1" applyAlignment="1">
      <alignment horizontal="right" vertical="center"/>
    </xf>
    <xf numFmtId="0" fontId="20" fillId="0" borderId="17" xfId="0" applyFont="1" applyBorder="1" applyProtection="1">
      <alignment vertical="center"/>
      <protection locked="0"/>
    </xf>
    <xf numFmtId="0" fontId="20" fillId="0" borderId="23" xfId="0" applyFont="1" applyBorder="1" applyProtection="1">
      <alignment vertical="center"/>
      <protection locked="0"/>
    </xf>
    <xf numFmtId="49" fontId="20" fillId="0" borderId="57" xfId="0" applyNumberFormat="1" applyFont="1" applyBorder="1" applyAlignment="1" applyProtection="1">
      <alignment horizontal="center" vertical="center" shrinkToFit="1"/>
      <protection locked="0"/>
    </xf>
    <xf numFmtId="0" fontId="20" fillId="0" borderId="58" xfId="0" applyFont="1" applyBorder="1" applyAlignment="1" applyProtection="1">
      <alignment horizontal="center" vertical="center" shrinkToFit="1"/>
      <protection locked="0"/>
    </xf>
    <xf numFmtId="0" fontId="21" fillId="0" borderId="59" xfId="0" applyFont="1" applyBorder="1" applyAlignment="1" applyProtection="1">
      <alignment horizontal="center" vertical="center" shrinkToFit="1"/>
      <protection locked="0"/>
    </xf>
    <xf numFmtId="0" fontId="20" fillId="0" borderId="60" xfId="0" applyFont="1" applyBorder="1" applyAlignment="1" applyProtection="1">
      <alignment horizontal="center" vertical="center" shrinkToFit="1"/>
      <protection locked="0"/>
    </xf>
    <xf numFmtId="0" fontId="21" fillId="0" borderId="61" xfId="0" applyFont="1" applyBorder="1" applyAlignment="1" applyProtection="1">
      <alignment horizontal="left" vertical="center" shrinkToFit="1"/>
      <protection locked="0"/>
    </xf>
    <xf numFmtId="38" fontId="20" fillId="0" borderId="22" xfId="1" applyFont="1" applyFill="1" applyBorder="1" applyAlignment="1" applyProtection="1">
      <alignment horizontal="right" vertical="center"/>
      <protection locked="0"/>
    </xf>
    <xf numFmtId="38" fontId="21" fillId="0" borderId="22" xfId="1" applyFont="1" applyFill="1" applyBorder="1" applyAlignment="1" applyProtection="1">
      <alignment horizontal="center" vertical="center"/>
      <protection locked="0"/>
    </xf>
    <xf numFmtId="49" fontId="20" fillId="0" borderId="58" xfId="2" applyNumberFormat="1" applyFont="1" applyFill="1" applyBorder="1" applyAlignment="1" applyProtection="1">
      <alignment horizontal="right" vertical="center"/>
      <protection locked="0"/>
    </xf>
    <xf numFmtId="49" fontId="20" fillId="0" borderId="62" xfId="0" applyNumberFormat="1" applyFont="1" applyBorder="1" applyAlignment="1" applyProtection="1">
      <alignment horizontal="right" vertical="center"/>
      <protection locked="0"/>
    </xf>
    <xf numFmtId="6" fontId="11" fillId="4" borderId="79" xfId="2" applyFont="1" applyFill="1" applyBorder="1" applyAlignment="1">
      <alignment horizontal="center" vertical="center"/>
    </xf>
    <xf numFmtId="0" fontId="11" fillId="10" borderId="92" xfId="0" applyFont="1" applyFill="1" applyBorder="1" applyAlignment="1">
      <alignment horizontal="center" vertical="center"/>
    </xf>
    <xf numFmtId="0" fontId="11" fillId="10" borderId="92" xfId="0" applyFont="1" applyFill="1" applyBorder="1" applyAlignment="1">
      <alignment vertical="center" wrapText="1"/>
    </xf>
    <xf numFmtId="0" fontId="11" fillId="10" borderId="76" xfId="0" applyFont="1" applyFill="1" applyBorder="1">
      <alignment vertical="center"/>
    </xf>
    <xf numFmtId="0" fontId="11" fillId="10" borderId="94" xfId="0" applyFont="1" applyFill="1" applyBorder="1">
      <alignment vertical="center"/>
    </xf>
    <xf numFmtId="0" fontId="11" fillId="10" borderId="96" xfId="0" applyFont="1" applyFill="1" applyBorder="1">
      <alignment vertical="center"/>
    </xf>
    <xf numFmtId="0" fontId="11" fillId="10" borderId="97" xfId="0" applyFont="1" applyFill="1" applyBorder="1">
      <alignment vertical="center"/>
    </xf>
    <xf numFmtId="0" fontId="11" fillId="10" borderId="98" xfId="0" applyFont="1" applyFill="1" applyBorder="1" applyAlignment="1">
      <alignment horizontal="left" vertical="center"/>
    </xf>
    <xf numFmtId="0" fontId="11" fillId="10" borderId="99" xfId="0" applyFont="1" applyFill="1" applyBorder="1" applyAlignment="1">
      <alignment horizontal="left" vertical="center"/>
    </xf>
    <xf numFmtId="0" fontId="11" fillId="10" borderId="97" xfId="0" applyFont="1" applyFill="1" applyBorder="1" applyAlignment="1">
      <alignment horizontal="center" vertical="center"/>
    </xf>
    <xf numFmtId="0" fontId="11" fillId="10" borderId="79" xfId="0" applyFont="1" applyFill="1" applyBorder="1" applyAlignment="1">
      <alignment horizontal="center" vertical="center"/>
    </xf>
    <xf numFmtId="0" fontId="11" fillId="10" borderId="100" xfId="0" applyFont="1" applyFill="1" applyBorder="1" applyAlignment="1">
      <alignment horizontal="left" vertical="center"/>
    </xf>
    <xf numFmtId="0" fontId="24" fillId="8" borderId="76" xfId="0" applyFont="1" applyFill="1" applyBorder="1">
      <alignment vertical="center"/>
    </xf>
    <xf numFmtId="0" fontId="24" fillId="8" borderId="94" xfId="0" applyFont="1" applyFill="1" applyBorder="1">
      <alignment vertical="center"/>
    </xf>
    <xf numFmtId="0" fontId="24" fillId="8" borderId="95" xfId="0" applyFont="1" applyFill="1" applyBorder="1">
      <alignment vertical="center"/>
    </xf>
    <xf numFmtId="0" fontId="24" fillId="8" borderId="96" xfId="0" applyFont="1" applyFill="1" applyBorder="1">
      <alignment vertical="center"/>
    </xf>
    <xf numFmtId="0" fontId="24" fillId="8" borderId="79" xfId="0" applyFont="1" applyFill="1" applyBorder="1">
      <alignment vertical="center"/>
    </xf>
    <xf numFmtId="0" fontId="24" fillId="8" borderId="97" xfId="0" applyFont="1" applyFill="1" applyBorder="1">
      <alignment vertical="center"/>
    </xf>
    <xf numFmtId="0" fontId="24" fillId="8" borderId="92" xfId="0" applyFont="1" applyFill="1" applyBorder="1">
      <alignment vertical="center"/>
    </xf>
    <xf numFmtId="0" fontId="6" fillId="10" borderId="76" xfId="0" applyFont="1" applyFill="1" applyBorder="1">
      <alignment vertical="center"/>
    </xf>
    <xf numFmtId="0" fontId="6" fillId="10" borderId="94" xfId="0" applyFont="1" applyFill="1" applyBorder="1">
      <alignment vertical="center"/>
    </xf>
    <xf numFmtId="0" fontId="6" fillId="10" borderId="95" xfId="0" applyFont="1" applyFill="1" applyBorder="1">
      <alignment vertical="center"/>
    </xf>
    <xf numFmtId="0" fontId="6" fillId="10" borderId="96" xfId="0" applyFont="1" applyFill="1" applyBorder="1">
      <alignment vertical="center"/>
    </xf>
    <xf numFmtId="0" fontId="6" fillId="10" borderId="79" xfId="0" applyFont="1" applyFill="1" applyBorder="1">
      <alignment vertical="center"/>
    </xf>
    <xf numFmtId="0" fontId="6" fillId="10" borderId="97" xfId="0" applyFont="1" applyFill="1" applyBorder="1">
      <alignment vertical="center"/>
    </xf>
    <xf numFmtId="0" fontId="6" fillId="10" borderId="92" xfId="0" applyFont="1" applyFill="1" applyBorder="1">
      <alignment vertical="center"/>
    </xf>
    <xf numFmtId="6" fontId="6" fillId="10" borderId="76" xfId="2" applyFont="1" applyFill="1" applyBorder="1">
      <alignment vertical="center"/>
    </xf>
    <xf numFmtId="6" fontId="6" fillId="10" borderId="94" xfId="2" applyFont="1" applyFill="1" applyBorder="1">
      <alignment vertical="center"/>
    </xf>
    <xf numFmtId="6" fontId="6" fillId="10" borderId="95" xfId="2" applyFont="1" applyFill="1" applyBorder="1">
      <alignment vertical="center"/>
    </xf>
    <xf numFmtId="6" fontId="6" fillId="10" borderId="96" xfId="2" applyFont="1" applyFill="1" applyBorder="1" applyAlignment="1">
      <alignment horizontal="right" vertical="center"/>
    </xf>
    <xf numFmtId="6" fontId="6" fillId="10" borderId="79" xfId="2" applyFont="1" applyFill="1" applyBorder="1" applyAlignment="1">
      <alignment horizontal="right" vertical="center"/>
    </xf>
    <xf numFmtId="6" fontId="6" fillId="10" borderId="97" xfId="2" applyFont="1" applyFill="1" applyBorder="1">
      <alignment vertical="center"/>
    </xf>
    <xf numFmtId="6" fontId="6" fillId="10" borderId="96" xfId="2" applyFont="1" applyFill="1" applyBorder="1">
      <alignment vertical="center"/>
    </xf>
    <xf numFmtId="6" fontId="6" fillId="10" borderId="79" xfId="2" applyFont="1" applyFill="1" applyBorder="1">
      <alignment vertical="center"/>
    </xf>
    <xf numFmtId="6" fontId="6" fillId="10" borderId="93" xfId="2" applyFont="1" applyFill="1" applyBorder="1">
      <alignment vertical="center"/>
    </xf>
    <xf numFmtId="6" fontId="6" fillId="10" borderId="97" xfId="2" applyFont="1" applyFill="1" applyBorder="1" applyAlignment="1">
      <alignment vertical="center"/>
    </xf>
    <xf numFmtId="6" fontId="6" fillId="10" borderId="94" xfId="2" applyFont="1" applyFill="1" applyBorder="1" applyAlignment="1">
      <alignment vertical="center"/>
    </xf>
    <xf numFmtId="6" fontId="6" fillId="10" borderId="95" xfId="2" applyFont="1" applyFill="1" applyBorder="1" applyAlignment="1">
      <alignment vertical="center"/>
    </xf>
    <xf numFmtId="6" fontId="6" fillId="10" borderId="79" xfId="2" applyFont="1" applyFill="1" applyBorder="1" applyAlignment="1">
      <alignment vertical="center"/>
    </xf>
    <xf numFmtId="20" fontId="2" fillId="0" borderId="60" xfId="0" applyNumberFormat="1" applyFont="1" applyBorder="1" applyAlignment="1" applyProtection="1">
      <alignment horizontal="center" vertical="center" shrinkToFit="1"/>
      <protection locked="0"/>
    </xf>
    <xf numFmtId="176" fontId="20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11" fillId="10" borderId="94" xfId="0" applyFont="1" applyFill="1" applyBorder="1" applyAlignment="1">
      <alignment horizontal="left" vertical="center"/>
    </xf>
    <xf numFmtId="0" fontId="11" fillId="10" borderId="94" xfId="0" applyFont="1" applyFill="1" applyBorder="1" applyAlignment="1">
      <alignment horizontal="center" vertical="center"/>
    </xf>
    <xf numFmtId="0" fontId="11" fillId="10" borderId="72" xfId="0" applyFont="1" applyFill="1" applyBorder="1" applyAlignment="1">
      <alignment horizontal="left" vertical="center"/>
    </xf>
    <xf numFmtId="6" fontId="6" fillId="10" borderId="76" xfId="2" applyFont="1" applyFill="1" applyBorder="1" applyAlignment="1">
      <alignment vertical="center"/>
    </xf>
    <xf numFmtId="0" fontId="24" fillId="8" borderId="104" xfId="0" applyFont="1" applyFill="1" applyBorder="1">
      <alignment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13" fillId="8" borderId="49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14" fillId="0" borderId="65" xfId="0" applyFont="1" applyBorder="1" applyAlignment="1" applyProtection="1">
      <alignment horizontal="left" vertical="center"/>
      <protection locked="0"/>
    </xf>
    <xf numFmtId="0" fontId="14" fillId="0" borderId="66" xfId="0" applyFont="1" applyBorder="1" applyAlignment="1" applyProtection="1">
      <alignment horizontal="left" vertical="center"/>
      <protection locked="0"/>
    </xf>
    <xf numFmtId="0" fontId="14" fillId="0" borderId="67" xfId="0" applyFont="1" applyBorder="1" applyAlignment="1" applyProtection="1">
      <alignment horizontal="left" vertical="center"/>
      <protection locked="0"/>
    </xf>
    <xf numFmtId="0" fontId="14" fillId="0" borderId="68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69" xfId="0" applyFont="1" applyBorder="1" applyAlignment="1" applyProtection="1">
      <alignment horizontal="left" vertical="center"/>
      <protection locked="0"/>
    </xf>
    <xf numFmtId="0" fontId="6" fillId="0" borderId="68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9" xfId="0" applyFont="1" applyBorder="1" applyAlignment="1" applyProtection="1">
      <alignment horizontal="left" vertical="center"/>
      <protection locked="0"/>
    </xf>
    <xf numFmtId="0" fontId="6" fillId="0" borderId="70" xfId="0" applyFont="1" applyBorder="1" applyAlignment="1" applyProtection="1">
      <alignment horizontal="left" vertical="center"/>
      <protection locked="0"/>
    </xf>
    <xf numFmtId="0" fontId="6" fillId="0" borderId="71" xfId="0" applyFont="1" applyBorder="1" applyAlignment="1" applyProtection="1">
      <alignment horizontal="left" vertical="center"/>
      <protection locked="0"/>
    </xf>
    <xf numFmtId="0" fontId="6" fillId="0" borderId="72" xfId="0" applyFont="1" applyBorder="1" applyAlignment="1" applyProtection="1">
      <alignment horizontal="left" vertical="center"/>
      <protection locked="0"/>
    </xf>
    <xf numFmtId="0" fontId="20" fillId="0" borderId="33" xfId="0" applyFont="1" applyBorder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0" fillId="0" borderId="36" xfId="0" applyFont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20" fillId="0" borderId="17" xfId="0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19" xfId="0" applyFont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14" fontId="21" fillId="0" borderId="23" xfId="0" applyNumberFormat="1" applyFont="1" applyBorder="1" applyAlignment="1" applyProtection="1">
      <alignment horizontal="left" vertical="top" wrapText="1"/>
      <protection locked="0"/>
    </xf>
    <xf numFmtId="14" fontId="21" fillId="0" borderId="24" xfId="0" applyNumberFormat="1" applyFont="1" applyBorder="1" applyAlignment="1" applyProtection="1">
      <alignment horizontal="left" vertical="top" wrapText="1"/>
      <protection locked="0"/>
    </xf>
    <xf numFmtId="14" fontId="21" fillId="0" borderId="25" xfId="0" applyNumberFormat="1" applyFont="1" applyBorder="1" applyAlignment="1" applyProtection="1">
      <alignment horizontal="left" vertical="top" wrapText="1"/>
      <protection locked="0"/>
    </xf>
    <xf numFmtId="0" fontId="20" fillId="0" borderId="24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23" fillId="0" borderId="40" xfId="0" applyFont="1" applyBorder="1" applyAlignment="1" applyProtection="1">
      <alignment horizontal="left" vertical="center" wrapText="1"/>
      <protection locked="0"/>
    </xf>
    <xf numFmtId="0" fontId="23" fillId="0" borderId="41" xfId="0" applyFont="1" applyBorder="1" applyAlignment="1" applyProtection="1">
      <alignment horizontal="left" vertical="center" wrapText="1"/>
      <protection locked="0"/>
    </xf>
    <xf numFmtId="0" fontId="23" fillId="0" borderId="43" xfId="0" applyFont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0" fillId="0" borderId="20" xfId="0" applyFont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4" fontId="20" fillId="0" borderId="23" xfId="0" applyNumberFormat="1" applyFont="1" applyBorder="1" applyAlignment="1" applyProtection="1">
      <alignment horizontal="left" vertical="center"/>
      <protection locked="0"/>
    </xf>
    <xf numFmtId="14" fontId="20" fillId="0" borderId="24" xfId="0" applyNumberFormat="1" applyFont="1" applyBorder="1" applyAlignment="1" applyProtection="1">
      <alignment horizontal="left" vertical="center"/>
      <protection locked="0"/>
    </xf>
    <xf numFmtId="14" fontId="20" fillId="0" borderId="26" xfId="0" applyNumberFormat="1" applyFont="1" applyBorder="1" applyAlignment="1" applyProtection="1">
      <alignment horizontal="left" vertical="center"/>
      <protection locked="0"/>
    </xf>
    <xf numFmtId="0" fontId="20" fillId="0" borderId="28" xfId="0" applyFont="1" applyBorder="1" applyAlignment="1" applyProtection="1">
      <alignment horizontal="left" vertical="center"/>
      <protection locked="0"/>
    </xf>
    <xf numFmtId="0" fontId="20" fillId="0" borderId="29" xfId="0" applyFont="1" applyBorder="1" applyAlignment="1" applyProtection="1">
      <alignment horizontal="left" vertical="center"/>
      <protection locked="0"/>
    </xf>
    <xf numFmtId="0" fontId="20" fillId="0" borderId="30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6" xfId="0" applyFont="1" applyBorder="1" applyAlignment="1" applyProtection="1">
      <alignment horizontal="left" vertical="center"/>
      <protection locked="0"/>
    </xf>
    <xf numFmtId="0" fontId="20" fillId="0" borderId="25" xfId="0" applyFont="1" applyBorder="1" applyAlignment="1" applyProtection="1">
      <alignment horizontal="left" vertical="center"/>
      <protection locked="0"/>
    </xf>
    <xf numFmtId="0" fontId="22" fillId="0" borderId="11" xfId="3" applyFont="1" applyFill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 vertical="center"/>
      <protection locked="0"/>
    </xf>
    <xf numFmtId="0" fontId="20" fillId="0" borderId="13" xfId="0" applyFont="1" applyBorder="1" applyAlignment="1" applyProtection="1">
      <alignment horizontal="left" vertical="center"/>
      <protection locked="0"/>
    </xf>
    <xf numFmtId="0" fontId="20" fillId="0" borderId="11" xfId="0" applyFont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14" fontId="20" fillId="0" borderId="2" xfId="0" applyNumberFormat="1" applyFont="1" applyBorder="1" applyAlignment="1" applyProtection="1">
      <alignment horizontal="right" vertical="center"/>
      <protection locked="0"/>
    </xf>
    <xf numFmtId="0" fontId="20" fillId="0" borderId="3" xfId="0" applyFont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alignment horizontal="left" vertical="center"/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top" wrapText="1"/>
      <protection locked="0"/>
    </xf>
    <xf numFmtId="0" fontId="21" fillId="0" borderId="12" xfId="0" applyFont="1" applyBorder="1" applyAlignment="1" applyProtection="1">
      <alignment horizontal="left" vertical="top" wrapText="1"/>
      <protection locked="0"/>
    </xf>
    <xf numFmtId="0" fontId="21" fillId="0" borderId="14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14" fontId="6" fillId="0" borderId="23" xfId="0" applyNumberFormat="1" applyFont="1" applyBorder="1" applyAlignment="1" applyProtection="1">
      <alignment horizontal="left" vertical="top" wrapText="1"/>
      <protection locked="0"/>
    </xf>
    <xf numFmtId="14" fontId="6" fillId="0" borderId="24" xfId="0" applyNumberFormat="1" applyFont="1" applyBorder="1" applyAlignment="1" applyProtection="1">
      <alignment horizontal="left" vertical="top" wrapText="1"/>
      <protection locked="0"/>
    </xf>
    <xf numFmtId="14" fontId="6" fillId="0" borderId="25" xfId="0" applyNumberFormat="1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7" fillId="0" borderId="11" xfId="3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14" fontId="2" fillId="0" borderId="23" xfId="0" applyNumberFormat="1" applyFont="1" applyBorder="1" applyAlignment="1" applyProtection="1">
      <alignment horizontal="left" vertical="center"/>
      <protection locked="0"/>
    </xf>
    <xf numFmtId="14" fontId="2" fillId="0" borderId="24" xfId="0" applyNumberFormat="1" applyFont="1" applyBorder="1" applyAlignment="1" applyProtection="1">
      <alignment horizontal="left" vertical="center"/>
      <protection locked="0"/>
    </xf>
    <xf numFmtId="14" fontId="2" fillId="0" borderId="26" xfId="0" applyNumberFormat="1" applyFont="1" applyBorder="1" applyAlignment="1" applyProtection="1">
      <alignment horizontal="left" vertical="center"/>
      <protection locked="0"/>
    </xf>
    <xf numFmtId="0" fontId="6" fillId="0" borderId="65" xfId="0" applyFont="1" applyBorder="1" applyAlignment="1" applyProtection="1">
      <alignment horizontal="left" vertical="center"/>
      <protection locked="0"/>
    </xf>
    <xf numFmtId="0" fontId="6" fillId="0" borderId="66" xfId="0" applyFont="1" applyBorder="1" applyAlignment="1" applyProtection="1">
      <alignment horizontal="left" vertical="center"/>
      <protection locked="0"/>
    </xf>
    <xf numFmtId="0" fontId="6" fillId="0" borderId="67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9" fillId="0" borderId="40" xfId="0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horizontal="left" vertical="center" wrapText="1"/>
      <protection locked="0"/>
    </xf>
    <xf numFmtId="0" fontId="9" fillId="0" borderId="4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4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11" fillId="10" borderId="26" xfId="0" applyFont="1" applyFill="1" applyBorder="1" applyAlignment="1">
      <alignment horizontal="left" vertical="center" wrapText="1"/>
    </xf>
    <xf numFmtId="0" fontId="11" fillId="10" borderId="43" xfId="0" applyFont="1" applyFill="1" applyBorder="1" applyAlignment="1">
      <alignment horizontal="left" vertical="center"/>
    </xf>
    <xf numFmtId="0" fontId="11" fillId="10" borderId="69" xfId="0" applyFont="1" applyFill="1" applyBorder="1" applyAlignment="1">
      <alignment horizontal="left" vertical="center" wrapText="1"/>
    </xf>
    <xf numFmtId="0" fontId="11" fillId="10" borderId="86" xfId="0" applyFont="1" applyFill="1" applyBorder="1" applyAlignment="1">
      <alignment horizontal="left" vertical="center" wrapText="1"/>
    </xf>
    <xf numFmtId="0" fontId="11" fillId="10" borderId="87" xfId="0" applyFont="1" applyFill="1" applyBorder="1" applyAlignment="1">
      <alignment horizontal="left" vertical="center"/>
    </xf>
    <xf numFmtId="0" fontId="11" fillId="10" borderId="69" xfId="0" applyFont="1" applyFill="1" applyBorder="1" applyAlignment="1">
      <alignment horizontal="left" vertical="center"/>
    </xf>
    <xf numFmtId="0" fontId="11" fillId="10" borderId="86" xfId="0" applyFont="1" applyFill="1" applyBorder="1" applyAlignment="1">
      <alignment horizontal="left" vertical="center"/>
    </xf>
    <xf numFmtId="0" fontId="11" fillId="10" borderId="87" xfId="0" applyFont="1" applyFill="1" applyBorder="1" applyAlignment="1">
      <alignment horizontal="left" vertical="center" wrapText="1"/>
    </xf>
    <xf numFmtId="0" fontId="11" fillId="10" borderId="95" xfId="0" applyFont="1" applyFill="1" applyBorder="1" applyAlignment="1">
      <alignment horizontal="center" vertical="center"/>
    </xf>
    <xf numFmtId="0" fontId="11" fillId="10" borderId="79" xfId="0" applyFont="1" applyFill="1" applyBorder="1" applyAlignment="1">
      <alignment horizontal="center" vertical="center"/>
    </xf>
    <xf numFmtId="0" fontId="11" fillId="10" borderId="97" xfId="0" applyFont="1" applyFill="1" applyBorder="1" applyAlignment="1">
      <alignment horizontal="center" vertical="center"/>
    </xf>
    <xf numFmtId="0" fontId="11" fillId="10" borderId="94" xfId="0" applyFont="1" applyFill="1" applyBorder="1" applyAlignment="1">
      <alignment horizontal="center" vertical="center"/>
    </xf>
    <xf numFmtId="0" fontId="11" fillId="10" borderId="90" xfId="0" applyFont="1" applyFill="1" applyBorder="1" applyAlignment="1">
      <alignment horizontal="left" vertical="center" wrapText="1"/>
    </xf>
    <xf numFmtId="0" fontId="11" fillId="10" borderId="91" xfId="0" applyFont="1" applyFill="1" applyBorder="1" applyAlignment="1">
      <alignment horizontal="left" vertical="center" wrapText="1"/>
    </xf>
    <xf numFmtId="0" fontId="11" fillId="10" borderId="89" xfId="0" applyFont="1" applyFill="1" applyBorder="1" applyAlignment="1">
      <alignment horizontal="left" vertical="center" wrapText="1"/>
    </xf>
    <xf numFmtId="0" fontId="11" fillId="10" borderId="90" xfId="0" applyFont="1" applyFill="1" applyBorder="1" applyAlignment="1">
      <alignment horizontal="left" vertical="center"/>
    </xf>
    <xf numFmtId="0" fontId="11" fillId="10" borderId="91" xfId="0" applyFont="1" applyFill="1" applyBorder="1" applyAlignment="1">
      <alignment horizontal="left" vertical="center"/>
    </xf>
    <xf numFmtId="0" fontId="11" fillId="10" borderId="89" xfId="0" applyFont="1" applyFill="1" applyBorder="1" applyAlignment="1">
      <alignment horizontal="left" vertical="center"/>
    </xf>
    <xf numFmtId="0" fontId="11" fillId="10" borderId="96" xfId="0" applyFont="1" applyFill="1" applyBorder="1" applyAlignment="1">
      <alignment horizontal="left" vertical="center" wrapText="1"/>
    </xf>
    <xf numFmtId="0" fontId="11" fillId="10" borderId="79" xfId="0" applyFont="1" applyFill="1" applyBorder="1" applyAlignment="1">
      <alignment horizontal="left" vertical="center" wrapText="1"/>
    </xf>
    <xf numFmtId="0" fontId="11" fillId="10" borderId="67" xfId="0" applyFont="1" applyFill="1" applyBorder="1" applyAlignment="1">
      <alignment horizontal="left" vertical="center" wrapText="1"/>
    </xf>
    <xf numFmtId="0" fontId="11" fillId="10" borderId="72" xfId="0" applyFont="1" applyFill="1" applyBorder="1" applyAlignment="1">
      <alignment horizontal="left" vertical="center"/>
    </xf>
    <xf numFmtId="0" fontId="11" fillId="10" borderId="88" xfId="0" applyFont="1" applyFill="1" applyBorder="1" applyAlignment="1">
      <alignment vertical="center" wrapText="1"/>
    </xf>
    <xf numFmtId="0" fontId="11" fillId="10" borderId="91" xfId="0" applyFont="1" applyFill="1" applyBorder="1" applyAlignment="1">
      <alignment vertical="center" wrapText="1"/>
    </xf>
    <xf numFmtId="0" fontId="11" fillId="10" borderId="89" xfId="0" applyFont="1" applyFill="1" applyBorder="1" applyAlignment="1">
      <alignment vertical="center" wrapText="1"/>
    </xf>
    <xf numFmtId="0" fontId="11" fillId="10" borderId="101" xfId="0" applyFont="1" applyFill="1" applyBorder="1" applyAlignment="1">
      <alignment vertical="center"/>
    </xf>
    <xf numFmtId="0" fontId="11" fillId="10" borderId="102" xfId="0" applyFont="1" applyFill="1" applyBorder="1" applyAlignment="1">
      <alignment vertical="center"/>
    </xf>
    <xf numFmtId="0" fontId="11" fillId="10" borderId="103" xfId="0" applyFont="1" applyFill="1" applyBorder="1" applyAlignment="1">
      <alignment vertical="center"/>
    </xf>
    <xf numFmtId="0" fontId="11" fillId="10" borderId="101" xfId="0" applyFont="1" applyFill="1" applyBorder="1" applyAlignment="1">
      <alignment vertical="center" wrapText="1"/>
    </xf>
    <xf numFmtId="0" fontId="11" fillId="10" borderId="102" xfId="0" applyFont="1" applyFill="1" applyBorder="1" applyAlignment="1">
      <alignment vertical="center" wrapText="1"/>
    </xf>
    <xf numFmtId="0" fontId="11" fillId="10" borderId="105" xfId="0" applyFont="1" applyFill="1" applyBorder="1" applyAlignment="1">
      <alignment vertical="center" wrapText="1"/>
    </xf>
    <xf numFmtId="0" fontId="11" fillId="7" borderId="85" xfId="0" applyFont="1" applyFill="1" applyBorder="1" applyAlignment="1">
      <alignment horizontal="center" vertical="center" textRotation="255"/>
    </xf>
    <xf numFmtId="0" fontId="11" fillId="7" borderId="81" xfId="0" applyFont="1" applyFill="1" applyBorder="1" applyAlignment="1">
      <alignment horizontal="center" vertical="center" textRotation="255"/>
    </xf>
    <xf numFmtId="0" fontId="11" fillId="7" borderId="82" xfId="0" applyFont="1" applyFill="1" applyBorder="1" applyAlignment="1">
      <alignment horizontal="center" vertical="center" textRotation="255"/>
    </xf>
    <xf numFmtId="0" fontId="11" fillId="4" borderId="77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0" fontId="11" fillId="4" borderId="76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/>
    </xf>
    <xf numFmtId="6" fontId="11" fillId="4" borderId="76" xfId="2" applyFont="1" applyFill="1" applyBorder="1" applyAlignment="1">
      <alignment horizontal="center" vertical="center"/>
    </xf>
    <xf numFmtId="0" fontId="11" fillId="4" borderId="75" xfId="0" applyFont="1" applyFill="1" applyBorder="1" applyAlignment="1">
      <alignment horizontal="center" vertical="center"/>
    </xf>
    <xf numFmtId="0" fontId="11" fillId="4" borderId="78" xfId="0" applyFont="1" applyFill="1" applyBorder="1" applyAlignment="1">
      <alignment horizontal="center" vertical="center"/>
    </xf>
    <xf numFmtId="0" fontId="8" fillId="8" borderId="76" xfId="0" applyFont="1" applyFill="1" applyBorder="1" applyAlignment="1">
      <alignment horizontal="center" vertical="center" wrapText="1"/>
    </xf>
    <xf numFmtId="0" fontId="8" fillId="8" borderId="79" xfId="0" applyFont="1" applyFill="1" applyBorder="1" applyAlignment="1">
      <alignment horizontal="center" vertical="center"/>
    </xf>
    <xf numFmtId="0" fontId="11" fillId="10" borderId="95" xfId="0" applyFont="1" applyFill="1" applyBorder="1" applyAlignment="1">
      <alignment horizontal="left" vertical="center"/>
    </xf>
    <xf numFmtId="0" fontId="11" fillId="10" borderId="97" xfId="0" applyFont="1" applyFill="1" applyBorder="1" applyAlignment="1">
      <alignment horizontal="left" vertical="center"/>
    </xf>
    <xf numFmtId="0" fontId="26" fillId="9" borderId="81" xfId="0" applyFont="1" applyFill="1" applyBorder="1" applyAlignment="1">
      <alignment horizontal="center" vertical="center" textRotation="255" shrinkToFit="1"/>
    </xf>
    <xf numFmtId="0" fontId="26" fillId="9" borderId="82" xfId="0" applyFont="1" applyFill="1" applyBorder="1" applyAlignment="1">
      <alignment horizontal="center" vertical="center" textRotation="255" shrinkToFit="1"/>
    </xf>
    <xf numFmtId="0" fontId="11" fillId="10" borderId="76" xfId="0" applyFont="1" applyFill="1" applyBorder="1" applyAlignment="1">
      <alignment horizontal="center" vertical="center"/>
    </xf>
    <xf numFmtId="0" fontId="11" fillId="10" borderId="88" xfId="0" applyFont="1" applyFill="1" applyBorder="1" applyAlignment="1">
      <alignment horizontal="left" vertical="center"/>
    </xf>
    <xf numFmtId="0" fontId="11" fillId="10" borderId="90" xfId="0" applyFont="1" applyFill="1" applyBorder="1" applyAlignment="1">
      <alignment vertical="center"/>
    </xf>
    <xf numFmtId="0" fontId="11" fillId="10" borderId="91" xfId="0" applyFont="1" applyFill="1" applyBorder="1" applyAlignment="1">
      <alignment vertical="center"/>
    </xf>
    <xf numFmtId="0" fontId="11" fillId="10" borderId="89" xfId="0" applyFont="1" applyFill="1" applyBorder="1" applyAlignment="1">
      <alignment vertical="center"/>
    </xf>
    <xf numFmtId="0" fontId="11" fillId="10" borderId="94" xfId="0" applyFont="1" applyFill="1" applyBorder="1" applyAlignment="1">
      <alignment horizontal="left" vertical="center"/>
    </xf>
    <xf numFmtId="0" fontId="11" fillId="3" borderId="37" xfId="0" applyFont="1" applyFill="1" applyBorder="1" applyAlignment="1">
      <alignment horizontal="center" vertical="center" textRotation="255"/>
    </xf>
    <xf numFmtId="0" fontId="11" fillId="3" borderId="84" xfId="0" applyFont="1" applyFill="1" applyBorder="1" applyAlignment="1">
      <alignment horizontal="center" vertical="center" textRotation="255"/>
    </xf>
    <xf numFmtId="0" fontId="11" fillId="10" borderId="96" xfId="0" applyFont="1" applyFill="1" applyBorder="1" applyAlignment="1">
      <alignment horizontal="left" vertical="center"/>
    </xf>
    <xf numFmtId="0" fontId="11" fillId="10" borderId="79" xfId="0" applyFont="1" applyFill="1" applyBorder="1" applyAlignment="1">
      <alignment horizontal="left" vertical="center"/>
    </xf>
    <xf numFmtId="0" fontId="11" fillId="5" borderId="83" xfId="0" applyFont="1" applyFill="1" applyBorder="1" applyAlignment="1">
      <alignment horizontal="center" vertical="center" textRotation="255"/>
    </xf>
    <xf numFmtId="0" fontId="11" fillId="5" borderId="37" xfId="0" applyFont="1" applyFill="1" applyBorder="1" applyAlignment="1">
      <alignment horizontal="center" vertical="center" textRotation="255"/>
    </xf>
    <xf numFmtId="0" fontId="11" fillId="5" borderId="84" xfId="0" applyFont="1" applyFill="1" applyBorder="1" applyAlignment="1">
      <alignment horizontal="center" vertical="center" textRotation="255"/>
    </xf>
    <xf numFmtId="0" fontId="11" fillId="6" borderId="85" xfId="0" applyFont="1" applyFill="1" applyBorder="1" applyAlignment="1">
      <alignment horizontal="center" vertical="center" textRotation="255"/>
    </xf>
    <xf numFmtId="0" fontId="11" fillId="6" borderId="81" xfId="0" applyFont="1" applyFill="1" applyBorder="1" applyAlignment="1">
      <alignment horizontal="center" vertical="center" textRotation="255"/>
    </xf>
    <xf numFmtId="0" fontId="11" fillId="6" borderId="82" xfId="0" applyFont="1" applyFill="1" applyBorder="1" applyAlignment="1">
      <alignment horizontal="center" vertical="center" textRotation="255"/>
    </xf>
  </cellXfs>
  <cellStyles count="5">
    <cellStyle name="ハイパーリンク" xfId="3" builtinId="8"/>
    <cellStyle name="桁区切り" xfId="1" builtinId="6"/>
    <cellStyle name="通貨" xfId="2" builtinId="7"/>
    <cellStyle name="標準" xfId="0" builtinId="0"/>
    <cellStyle name="標準 2" xfId="4" xr:uid="{A2019EE1-6168-49FA-BC8B-B24116181A4F}"/>
  </cellStyles>
  <dxfs count="0"/>
  <tableStyles count="0" defaultTableStyle="TableStyleMedium2" defaultPivotStyle="PivotStyleLight16"/>
  <colors>
    <mruColors>
      <color rgb="FF0066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241302</xdr:colOff>
      <xdr:row>48</xdr:row>
      <xdr:rowOff>42333</xdr:rowOff>
    </xdr:from>
    <xdr:to>
      <xdr:col>14</xdr:col>
      <xdr:colOff>231884</xdr:colOff>
      <xdr:row>49</xdr:row>
      <xdr:rowOff>257916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577" y="13434483"/>
          <a:ext cx="1076432" cy="49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11</xdr:row>
          <xdr:rowOff>95250</xdr:rowOff>
        </xdr:from>
        <xdr:to>
          <xdr:col>8</xdr:col>
          <xdr:colOff>504825</xdr:colOff>
          <xdr:row>11</xdr:row>
          <xdr:rowOff>314325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10</xdr:row>
          <xdr:rowOff>180975</xdr:rowOff>
        </xdr:from>
        <xdr:to>
          <xdr:col>8</xdr:col>
          <xdr:colOff>495300</xdr:colOff>
          <xdr:row>10</xdr:row>
          <xdr:rowOff>409575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52919</xdr:colOff>
      <xdr:row>4</xdr:row>
      <xdr:rowOff>201084</xdr:rowOff>
    </xdr:from>
    <xdr:to>
      <xdr:col>13</xdr:col>
      <xdr:colOff>169336</xdr:colOff>
      <xdr:row>7</xdr:row>
      <xdr:rowOff>190501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10502" y="1629834"/>
          <a:ext cx="1217084" cy="910167"/>
        </a:xfrm>
        <a:prstGeom prst="wedgeRoundRectCallout">
          <a:avLst>
            <a:gd name="adj1" fmla="val -97162"/>
            <a:gd name="adj2" fmla="val 184523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どちらかをクリックしてチェックしてください。</a:t>
          </a:r>
        </a:p>
      </xdr:txBody>
    </xdr:sp>
    <xdr:clientData/>
  </xdr:twoCellAnchor>
  <xdr:twoCellAnchor>
    <xdr:from>
      <xdr:col>12</xdr:col>
      <xdr:colOff>395819</xdr:colOff>
      <xdr:row>8</xdr:row>
      <xdr:rowOff>279402</xdr:rowOff>
    </xdr:from>
    <xdr:to>
      <xdr:col>14</xdr:col>
      <xdr:colOff>444502</xdr:colOff>
      <xdr:row>11</xdr:row>
      <xdr:rowOff>179916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703736" y="2935819"/>
          <a:ext cx="1128183" cy="1075264"/>
        </a:xfrm>
        <a:prstGeom prst="wedgeRoundRectCallout">
          <a:avLst>
            <a:gd name="adj1" fmla="val -53634"/>
            <a:gd name="adj2" fmla="val 878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御社ご指定のお支払いサイトをご記入ください。</a:t>
          </a:r>
        </a:p>
      </xdr:txBody>
    </xdr:sp>
    <xdr:clientData/>
  </xdr:twoCellAnchor>
  <xdr:twoCellAnchor>
    <xdr:from>
      <xdr:col>1</xdr:col>
      <xdr:colOff>31752</xdr:colOff>
      <xdr:row>20</xdr:row>
      <xdr:rowOff>135468</xdr:rowOff>
    </xdr:from>
    <xdr:to>
      <xdr:col>3</xdr:col>
      <xdr:colOff>751419</xdr:colOff>
      <xdr:row>23</xdr:row>
      <xdr:rowOff>190501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7585" y="6464301"/>
          <a:ext cx="2370667" cy="912283"/>
        </a:xfrm>
        <a:prstGeom prst="wedgeRoundRectCallout">
          <a:avLst>
            <a:gd name="adj1" fmla="val 45037"/>
            <a:gd name="adj2" fmla="val -61161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・必ずご記入ください。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・行が足りない場合は、シートを分けてご記入ください。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42334</xdr:colOff>
      <xdr:row>16</xdr:row>
      <xdr:rowOff>243418</xdr:rowOff>
    </xdr:from>
    <xdr:to>
      <xdr:col>6</xdr:col>
      <xdr:colOff>1058</xdr:colOff>
      <xdr:row>20</xdr:row>
      <xdr:rowOff>21168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8167" y="5429251"/>
          <a:ext cx="4509558" cy="9207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829735</xdr:colOff>
      <xdr:row>20</xdr:row>
      <xdr:rowOff>277285</xdr:rowOff>
    </xdr:from>
    <xdr:to>
      <xdr:col>6</xdr:col>
      <xdr:colOff>300568</xdr:colOff>
      <xdr:row>25</xdr:row>
      <xdr:rowOff>137585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586568" y="6606118"/>
          <a:ext cx="2370667" cy="1289050"/>
        </a:xfrm>
        <a:prstGeom prst="wedgeRoundRectCallout">
          <a:avLst>
            <a:gd name="adj1" fmla="val 40127"/>
            <a:gd name="adj2" fmla="val -70136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en-US" altLang="ja-JP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シート目「料金一覧表」より</a:t>
          </a:r>
          <a:r>
            <a:rPr kumimoji="1" lang="en-US" altLang="ja-JP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NO,</a:t>
          </a:r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ご確認ください。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申込書シート内右側でも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ご確認頂けます。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315383</xdr:colOff>
      <xdr:row>21</xdr:row>
      <xdr:rowOff>48684</xdr:rowOff>
    </xdr:from>
    <xdr:to>
      <xdr:col>7</xdr:col>
      <xdr:colOff>1587501</xdr:colOff>
      <xdr:row>23</xdr:row>
      <xdr:rowOff>201083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972050" y="6663267"/>
          <a:ext cx="1663701" cy="723899"/>
        </a:xfrm>
        <a:prstGeom prst="wedgeRoundRectCallout">
          <a:avLst>
            <a:gd name="adj1" fmla="val -2015"/>
            <a:gd name="adj2" fmla="val -9178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・「注文</a:t>
          </a:r>
          <a:r>
            <a:rPr kumimoji="1" lang="en-US" altLang="ja-JP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NO,</a:t>
          </a:r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」を選択されましたら自動で入力されます。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31752</xdr:colOff>
      <xdr:row>15</xdr:row>
      <xdr:rowOff>1</xdr:rowOff>
    </xdr:from>
    <xdr:to>
      <xdr:col>6</xdr:col>
      <xdr:colOff>386290</xdr:colOff>
      <xdr:row>20</xdr:row>
      <xdr:rowOff>46568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688419" y="4900084"/>
          <a:ext cx="354538" cy="1475317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389467</xdr:colOff>
      <xdr:row>16</xdr:row>
      <xdr:rowOff>251885</xdr:rowOff>
    </xdr:from>
    <xdr:to>
      <xdr:col>10</xdr:col>
      <xdr:colOff>21169</xdr:colOff>
      <xdr:row>20</xdr:row>
      <xdr:rowOff>29635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46134" y="5437718"/>
          <a:ext cx="2732618" cy="9207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508003</xdr:colOff>
      <xdr:row>24</xdr:row>
      <xdr:rowOff>52918</xdr:rowOff>
    </xdr:from>
    <xdr:to>
      <xdr:col>8</xdr:col>
      <xdr:colOff>349250</xdr:colOff>
      <xdr:row>29</xdr:row>
      <xdr:rowOff>42334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556253" y="7524751"/>
          <a:ext cx="1449914" cy="1418166"/>
        </a:xfrm>
        <a:prstGeom prst="wedgeRoundRectCallout">
          <a:avLst>
            <a:gd name="adj1" fmla="val 113056"/>
            <a:gd name="adj2" fmla="val -12752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・必ずご記入ください。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・商品によっては最低発注数の設定がございます。ご注意の上ご記入ください。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31752</xdr:colOff>
      <xdr:row>16</xdr:row>
      <xdr:rowOff>266701</xdr:rowOff>
    </xdr:from>
    <xdr:to>
      <xdr:col>11</xdr:col>
      <xdr:colOff>10583</xdr:colOff>
      <xdr:row>20</xdr:row>
      <xdr:rowOff>10584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789335" y="5452534"/>
          <a:ext cx="529165" cy="886883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31750</xdr:colOff>
      <xdr:row>17</xdr:row>
      <xdr:rowOff>12700</xdr:rowOff>
    </xdr:from>
    <xdr:to>
      <xdr:col>15</xdr:col>
      <xdr:colOff>14817</xdr:colOff>
      <xdr:row>20</xdr:row>
      <xdr:rowOff>42333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890000" y="5484283"/>
          <a:ext cx="1041400" cy="886883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116418</xdr:colOff>
      <xdr:row>26</xdr:row>
      <xdr:rowOff>279403</xdr:rowOff>
    </xdr:from>
    <xdr:to>
      <xdr:col>14</xdr:col>
      <xdr:colOff>391583</xdr:colOff>
      <xdr:row>31</xdr:row>
      <xdr:rowOff>84667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874001" y="8322736"/>
          <a:ext cx="2455332" cy="1234014"/>
        </a:xfrm>
        <a:prstGeom prst="wedgeRoundRectCallout">
          <a:avLst>
            <a:gd name="adj1" fmla="val -1874"/>
            <a:gd name="adj2" fmla="val -206292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・配膳サービスが必要な場合は、サービス料の対象となります。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拘束時間によっては、別途人件費が発生致します。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25401</xdr:colOff>
      <xdr:row>16</xdr:row>
      <xdr:rowOff>281518</xdr:rowOff>
    </xdr:from>
    <xdr:to>
      <xdr:col>13</xdr:col>
      <xdr:colOff>14816</xdr:colOff>
      <xdr:row>20</xdr:row>
      <xdr:rowOff>25401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333318" y="5467351"/>
          <a:ext cx="539748" cy="886883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296333</xdr:colOff>
      <xdr:row>22</xdr:row>
      <xdr:rowOff>31750</xdr:rowOff>
    </xdr:from>
    <xdr:to>
      <xdr:col>14</xdr:col>
      <xdr:colOff>518583</xdr:colOff>
      <xdr:row>26</xdr:row>
      <xdr:rowOff>116417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154583" y="6932083"/>
          <a:ext cx="1301750" cy="1227667"/>
        </a:xfrm>
        <a:prstGeom prst="wedgeRoundRectCallout">
          <a:avLst>
            <a:gd name="adj1" fmla="val 19625"/>
            <a:gd name="adj2" fmla="val -9342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・必ずご記入ください。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・回収最終時間は当日</a:t>
          </a:r>
          <a:r>
            <a:rPr kumimoji="1" lang="en-US" altLang="ja-JP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</a:t>
          </a:r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00</a:t>
          </a:r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とさせて頂きます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296333</xdr:colOff>
      <xdr:row>0</xdr:row>
      <xdr:rowOff>116416</xdr:rowOff>
    </xdr:from>
    <xdr:to>
      <xdr:col>3</xdr:col>
      <xdr:colOff>402167</xdr:colOff>
      <xdr:row>1</xdr:row>
      <xdr:rowOff>211666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66" y="116416"/>
          <a:ext cx="1756834" cy="61383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11</xdr:col>
      <xdr:colOff>25400</xdr:colOff>
      <xdr:row>17</xdr:row>
      <xdr:rowOff>6355</xdr:rowOff>
    </xdr:from>
    <xdr:to>
      <xdr:col>12</xdr:col>
      <xdr:colOff>4232</xdr:colOff>
      <xdr:row>20</xdr:row>
      <xdr:rowOff>35988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333317" y="5477938"/>
          <a:ext cx="529165" cy="886883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427569</xdr:colOff>
      <xdr:row>22</xdr:row>
      <xdr:rowOff>268818</xdr:rowOff>
    </xdr:from>
    <xdr:to>
      <xdr:col>11</xdr:col>
      <xdr:colOff>226483</xdr:colOff>
      <xdr:row>24</xdr:row>
      <xdr:rowOff>179918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084486" y="7169151"/>
          <a:ext cx="1449914" cy="482600"/>
        </a:xfrm>
        <a:prstGeom prst="wedgeRoundRectCallout">
          <a:avLst>
            <a:gd name="adj1" fmla="val 56122"/>
            <a:gd name="adj2" fmla="val -204233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・自動計算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241302</xdr:colOff>
      <xdr:row>48</xdr:row>
      <xdr:rowOff>42333</xdr:rowOff>
    </xdr:from>
    <xdr:to>
      <xdr:col>14</xdr:col>
      <xdr:colOff>231884</xdr:colOff>
      <xdr:row>49</xdr:row>
      <xdr:rowOff>257916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9219" y="13430250"/>
          <a:ext cx="1070082" cy="4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11</xdr:row>
          <xdr:rowOff>95250</xdr:rowOff>
        </xdr:from>
        <xdr:to>
          <xdr:col>8</xdr:col>
          <xdr:colOff>504825</xdr:colOff>
          <xdr:row>11</xdr:row>
          <xdr:rowOff>314325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10</xdr:row>
          <xdr:rowOff>180975</xdr:rowOff>
        </xdr:from>
        <xdr:to>
          <xdr:col>8</xdr:col>
          <xdr:colOff>495300</xdr:colOff>
          <xdr:row>10</xdr:row>
          <xdr:rowOff>409575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63499</xdr:colOff>
      <xdr:row>1</xdr:row>
      <xdr:rowOff>31750</xdr:rowOff>
    </xdr:from>
    <xdr:to>
      <xdr:col>19</xdr:col>
      <xdr:colOff>42333</xdr:colOff>
      <xdr:row>51</xdr:row>
      <xdr:rowOff>33867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0416" y="550333"/>
          <a:ext cx="2730500" cy="13305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-sunpala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f-sunpalace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1BC3-FDB0-49BE-88B8-9A6DF97C5CD3}">
  <sheetPr>
    <pageSetUpPr fitToPage="1"/>
  </sheetPr>
  <dimension ref="A1:P50"/>
  <sheetViews>
    <sheetView view="pageBreakPreview" zoomScale="90" zoomScaleNormal="85" zoomScaleSheetLayoutView="90" workbookViewId="0">
      <selection activeCell="I3" sqref="I3:O3"/>
    </sheetView>
  </sheetViews>
  <sheetFormatPr defaultRowHeight="13.5" x14ac:dyDescent="0.4"/>
  <cols>
    <col min="1" max="1" width="1.375" style="1" customWidth="1"/>
    <col min="2" max="2" width="12.375" style="1" customWidth="1"/>
    <col min="3" max="3" width="9.25" style="1" customWidth="1"/>
    <col min="4" max="4" width="13.125" style="1" customWidth="1"/>
    <col min="5" max="5" width="11.625" style="1" customWidth="1"/>
    <col min="6" max="6" width="13.125" style="1" customWidth="1"/>
    <col min="7" max="7" width="5.125" style="1" customWidth="1"/>
    <col min="8" max="8" width="21.125" style="1" customWidth="1"/>
    <col min="9" max="13" width="7.25" style="1" customWidth="1"/>
    <col min="14" max="15" width="7" style="1" customWidth="1"/>
    <col min="16" max="16384" width="9" style="1"/>
  </cols>
  <sheetData>
    <row r="1" spans="2:16" ht="40.5" customHeight="1" thickBot="1" x14ac:dyDescent="0.45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2:16" ht="23.25" customHeight="1" thickBot="1" x14ac:dyDescent="0.45">
      <c r="J2" s="185" t="s">
        <v>1</v>
      </c>
      <c r="K2" s="186"/>
      <c r="L2" s="186"/>
      <c r="M2" s="187"/>
      <c r="N2" s="188">
        <v>45870</v>
      </c>
      <c r="O2" s="189"/>
    </row>
    <row r="3" spans="2:16" ht="24" customHeight="1" x14ac:dyDescent="0.4">
      <c r="B3" s="190" t="s">
        <v>2</v>
      </c>
      <c r="C3" s="2" t="s">
        <v>3</v>
      </c>
      <c r="D3" s="191" t="s">
        <v>131</v>
      </c>
      <c r="E3" s="192"/>
      <c r="F3" s="193"/>
      <c r="G3" s="194" t="s">
        <v>4</v>
      </c>
      <c r="H3" s="195"/>
      <c r="I3" s="196"/>
      <c r="J3" s="197"/>
      <c r="K3" s="197"/>
      <c r="L3" s="197"/>
      <c r="M3" s="197"/>
      <c r="N3" s="197"/>
      <c r="O3" s="198"/>
    </row>
    <row r="4" spans="2:16" ht="24" customHeight="1" thickBot="1" x14ac:dyDescent="0.45">
      <c r="B4" s="163"/>
      <c r="C4" s="3" t="s">
        <v>5</v>
      </c>
      <c r="D4" s="182" t="s">
        <v>132</v>
      </c>
      <c r="E4" s="180"/>
      <c r="F4" s="181"/>
      <c r="G4" s="135" t="s">
        <v>6</v>
      </c>
      <c r="H4" s="136"/>
      <c r="I4" s="199"/>
      <c r="J4" s="200"/>
      <c r="K4" s="200"/>
      <c r="L4" s="200"/>
      <c r="M4" s="200"/>
      <c r="N4" s="200"/>
      <c r="O4" s="201"/>
    </row>
    <row r="5" spans="2:16" ht="24" customHeight="1" thickTop="1" x14ac:dyDescent="0.4">
      <c r="B5" s="162" t="s">
        <v>7</v>
      </c>
      <c r="C5" s="4" t="s">
        <v>8</v>
      </c>
      <c r="D5" s="140" t="s">
        <v>160</v>
      </c>
      <c r="E5" s="141"/>
      <c r="F5" s="142"/>
      <c r="G5" s="164" t="s">
        <v>9</v>
      </c>
      <c r="H5" s="165"/>
      <c r="I5" s="140" t="s">
        <v>166</v>
      </c>
      <c r="J5" s="141"/>
      <c r="K5" s="141"/>
      <c r="L5" s="141"/>
      <c r="M5" s="141"/>
      <c r="N5" s="141"/>
      <c r="O5" s="166"/>
    </row>
    <row r="6" spans="2:16" ht="24" customHeight="1" x14ac:dyDescent="0.4">
      <c r="B6" s="108"/>
      <c r="C6" s="5" t="s">
        <v>10</v>
      </c>
      <c r="D6" s="149" t="s">
        <v>161</v>
      </c>
      <c r="E6" s="150"/>
      <c r="F6" s="151"/>
      <c r="G6" s="167" t="s">
        <v>11</v>
      </c>
      <c r="H6" s="168"/>
      <c r="I6" s="169" t="s">
        <v>167</v>
      </c>
      <c r="J6" s="170"/>
      <c r="K6" s="170"/>
      <c r="L6" s="170"/>
      <c r="M6" s="170"/>
      <c r="N6" s="170"/>
      <c r="O6" s="171"/>
    </row>
    <row r="7" spans="2:16" ht="24" customHeight="1" x14ac:dyDescent="0.4">
      <c r="B7" s="108"/>
      <c r="C7" s="6" t="s">
        <v>12</v>
      </c>
      <c r="D7" s="172" t="s">
        <v>162</v>
      </c>
      <c r="E7" s="173"/>
      <c r="F7" s="174"/>
      <c r="G7" s="167" t="s">
        <v>13</v>
      </c>
      <c r="H7" s="168"/>
      <c r="I7" s="175" t="s">
        <v>166</v>
      </c>
      <c r="J7" s="176"/>
      <c r="K7" s="176"/>
      <c r="L7" s="176"/>
      <c r="M7" s="176"/>
      <c r="N7" s="176"/>
      <c r="O7" s="177"/>
    </row>
    <row r="8" spans="2:16" ht="24" customHeight="1" x14ac:dyDescent="0.4">
      <c r="B8" s="108"/>
      <c r="C8" s="5" t="s">
        <v>14</v>
      </c>
      <c r="D8" s="175" t="s">
        <v>163</v>
      </c>
      <c r="E8" s="176"/>
      <c r="F8" s="178"/>
      <c r="G8" s="167" t="s">
        <v>15</v>
      </c>
      <c r="H8" s="168"/>
      <c r="I8" s="175" t="s">
        <v>167</v>
      </c>
      <c r="J8" s="176"/>
      <c r="K8" s="176"/>
      <c r="L8" s="176"/>
      <c r="M8" s="176"/>
      <c r="N8" s="176"/>
      <c r="O8" s="177"/>
    </row>
    <row r="9" spans="2:16" ht="24" customHeight="1" thickBot="1" x14ac:dyDescent="0.45">
      <c r="B9" s="163"/>
      <c r="C9" s="3" t="s">
        <v>16</v>
      </c>
      <c r="D9" s="179" t="s">
        <v>164</v>
      </c>
      <c r="E9" s="180"/>
      <c r="F9" s="181"/>
      <c r="G9" s="135" t="s">
        <v>17</v>
      </c>
      <c r="H9" s="136"/>
      <c r="I9" s="182" t="s">
        <v>168</v>
      </c>
      <c r="J9" s="180"/>
      <c r="K9" s="180"/>
      <c r="L9" s="180"/>
      <c r="M9" s="180"/>
      <c r="N9" s="180"/>
      <c r="O9" s="183"/>
    </row>
    <row r="10" spans="2:16" ht="24" customHeight="1" thickTop="1" thickBot="1" x14ac:dyDescent="0.45">
      <c r="B10" s="7" t="s">
        <v>18</v>
      </c>
      <c r="C10" s="8" t="s">
        <v>19</v>
      </c>
      <c r="D10" s="132" t="s">
        <v>165</v>
      </c>
      <c r="E10" s="133"/>
      <c r="F10" s="134"/>
      <c r="G10" s="135" t="s">
        <v>20</v>
      </c>
      <c r="H10" s="136"/>
      <c r="I10" s="132" t="s">
        <v>169</v>
      </c>
      <c r="J10" s="133"/>
      <c r="K10" s="133"/>
      <c r="L10" s="133"/>
      <c r="M10" s="133"/>
      <c r="N10" s="133"/>
      <c r="O10" s="137"/>
    </row>
    <row r="11" spans="2:16" ht="44.25" customHeight="1" thickTop="1" x14ac:dyDescent="0.4">
      <c r="B11" s="138" t="s">
        <v>21</v>
      </c>
      <c r="C11" s="41" t="s">
        <v>155</v>
      </c>
      <c r="D11" s="140" t="s">
        <v>160</v>
      </c>
      <c r="E11" s="141"/>
      <c r="F11" s="142"/>
      <c r="G11" s="143" t="s">
        <v>22</v>
      </c>
      <c r="H11" s="144"/>
      <c r="I11" s="46"/>
      <c r="J11" s="147" t="s">
        <v>23</v>
      </c>
      <c r="K11" s="147"/>
      <c r="L11" s="147"/>
      <c r="M11" s="147"/>
      <c r="N11" s="147"/>
      <c r="O11" s="148"/>
      <c r="P11" s="9"/>
    </row>
    <row r="12" spans="2:16" ht="30.75" customHeight="1" x14ac:dyDescent="0.4">
      <c r="B12" s="108"/>
      <c r="C12" s="5" t="s">
        <v>24</v>
      </c>
      <c r="D12" s="149" t="s">
        <v>161</v>
      </c>
      <c r="E12" s="150"/>
      <c r="F12" s="151"/>
      <c r="G12" s="145"/>
      <c r="H12" s="146"/>
      <c r="I12" s="47"/>
      <c r="J12" s="152" t="s">
        <v>25</v>
      </c>
      <c r="K12" s="152"/>
      <c r="L12" s="152"/>
      <c r="M12" s="152"/>
      <c r="N12" s="152"/>
      <c r="O12" s="153"/>
      <c r="P12" s="9"/>
    </row>
    <row r="13" spans="2:16" ht="34.5" customHeight="1" thickBot="1" x14ac:dyDescent="0.45">
      <c r="B13" s="139"/>
      <c r="C13" s="10" t="s">
        <v>26</v>
      </c>
      <c r="D13" s="154" t="s">
        <v>27</v>
      </c>
      <c r="E13" s="155"/>
      <c r="F13" s="156"/>
      <c r="G13" s="157" t="s">
        <v>28</v>
      </c>
      <c r="H13" s="158"/>
      <c r="I13" s="159" t="s">
        <v>170</v>
      </c>
      <c r="J13" s="160"/>
      <c r="K13" s="160"/>
      <c r="L13" s="160"/>
      <c r="M13" s="160"/>
      <c r="N13" s="160"/>
      <c r="O13" s="161"/>
    </row>
    <row r="14" spans="2:16" ht="5.25" customHeight="1" thickBot="1" x14ac:dyDescent="0.45"/>
    <row r="15" spans="2:16" ht="14.25" thickBot="1" x14ac:dyDescent="0.45">
      <c r="B15" s="11" t="s">
        <v>30</v>
      </c>
    </row>
    <row r="16" spans="2:16" ht="22.5" customHeight="1" x14ac:dyDescent="0.4">
      <c r="B16" s="108" t="s">
        <v>31</v>
      </c>
      <c r="C16" s="110" t="s">
        <v>32</v>
      </c>
      <c r="D16" s="111"/>
      <c r="E16" s="112"/>
      <c r="F16" s="113"/>
      <c r="G16" s="114" t="s">
        <v>126</v>
      </c>
      <c r="H16" s="103" t="s">
        <v>33</v>
      </c>
      <c r="I16" s="106" t="s">
        <v>47</v>
      </c>
      <c r="J16" s="116"/>
      <c r="K16" s="103" t="s">
        <v>34</v>
      </c>
      <c r="L16" s="103" t="s">
        <v>174</v>
      </c>
      <c r="M16" s="105" t="s">
        <v>147</v>
      </c>
      <c r="N16" s="106" t="s">
        <v>35</v>
      </c>
      <c r="O16" s="107"/>
    </row>
    <row r="17" spans="1:15" ht="22.5" customHeight="1" x14ac:dyDescent="0.4">
      <c r="B17" s="109"/>
      <c r="C17" s="12" t="s">
        <v>36</v>
      </c>
      <c r="D17" s="13" t="s">
        <v>37</v>
      </c>
      <c r="E17" s="14" t="s">
        <v>38</v>
      </c>
      <c r="F17" s="15" t="s">
        <v>39</v>
      </c>
      <c r="G17" s="115"/>
      <c r="H17" s="104"/>
      <c r="I17" s="16" t="s">
        <v>128</v>
      </c>
      <c r="J17" s="23" t="s">
        <v>129</v>
      </c>
      <c r="K17" s="104"/>
      <c r="L17" s="104"/>
      <c r="M17" s="104"/>
      <c r="N17" s="16" t="s">
        <v>40</v>
      </c>
      <c r="O17" s="17" t="s">
        <v>41</v>
      </c>
    </row>
    <row r="18" spans="1:15" ht="22.5" customHeight="1" x14ac:dyDescent="0.4">
      <c r="A18" s="18"/>
      <c r="B18" s="48" t="s">
        <v>133</v>
      </c>
      <c r="C18" s="49" t="s">
        <v>172</v>
      </c>
      <c r="D18" s="50" t="s">
        <v>173</v>
      </c>
      <c r="E18" s="51" t="s">
        <v>137</v>
      </c>
      <c r="F18" s="52" t="s">
        <v>134</v>
      </c>
      <c r="G18" s="35">
        <v>44</v>
      </c>
      <c r="H18" s="25" t="str">
        <f>IFERROR(VLOOKUP(G18,料金一覧表!B$5:C$81,2,FALSE),"")</f>
        <v>（洋）幕の内弁当</v>
      </c>
      <c r="I18" s="24">
        <f>IFERROR(VLOOKUP(H18,料金一覧表!C$3:F$81,3,FALSE),"")</f>
        <v>2500</v>
      </c>
      <c r="J18" s="27">
        <f>IFERROR(VLOOKUP(H18,料金一覧表!C$5:F$81,4,FALSE),"")</f>
        <v>2750</v>
      </c>
      <c r="K18" s="53">
        <v>15</v>
      </c>
      <c r="L18" s="97">
        <f>IF(K18="","",K18*J18)</f>
        <v>41250</v>
      </c>
      <c r="M18" s="54" t="s">
        <v>149</v>
      </c>
      <c r="N18" s="55" t="s">
        <v>135</v>
      </c>
      <c r="O18" s="56" t="s">
        <v>136</v>
      </c>
    </row>
    <row r="19" spans="1:15" ht="22.5" customHeight="1" x14ac:dyDescent="0.4">
      <c r="A19" s="18"/>
      <c r="B19" s="48" t="s">
        <v>133</v>
      </c>
      <c r="C19" s="49" t="s">
        <v>172</v>
      </c>
      <c r="D19" s="50" t="s">
        <v>173</v>
      </c>
      <c r="E19" s="51" t="s">
        <v>137</v>
      </c>
      <c r="F19" s="52" t="s">
        <v>134</v>
      </c>
      <c r="G19" s="35">
        <v>7</v>
      </c>
      <c r="H19" s="25" t="str">
        <f>IFERROR(VLOOKUP(G19,料金一覧表!B$5:C$81,2,FALSE),"")</f>
        <v>紅茶（陶器）</v>
      </c>
      <c r="I19" s="24">
        <f>IFERROR(VLOOKUP(H19,料金一覧表!C$3:F$81,3,FALSE),"")</f>
        <v>550</v>
      </c>
      <c r="J19" s="27">
        <f>IFERROR(VLOOKUP(H19,料金一覧表!C$5:F$81,4,FALSE),"")</f>
        <v>605</v>
      </c>
      <c r="K19" s="53">
        <v>15</v>
      </c>
      <c r="L19" s="97">
        <f t="shared" ref="L19:L39" si="0">IF(K19="","",K19*J19)</f>
        <v>9075</v>
      </c>
      <c r="M19" s="54" t="s">
        <v>149</v>
      </c>
      <c r="N19" s="55" t="s">
        <v>135</v>
      </c>
      <c r="O19" s="56" t="s">
        <v>136</v>
      </c>
    </row>
    <row r="20" spans="1:15" ht="22.5" customHeight="1" x14ac:dyDescent="0.4">
      <c r="A20" s="18"/>
      <c r="B20" s="48" t="s">
        <v>133</v>
      </c>
      <c r="C20" s="49" t="s">
        <v>172</v>
      </c>
      <c r="D20" s="50" t="s">
        <v>173</v>
      </c>
      <c r="E20" s="51" t="s">
        <v>137</v>
      </c>
      <c r="F20" s="52" t="s">
        <v>134</v>
      </c>
      <c r="G20" s="35">
        <v>26</v>
      </c>
      <c r="H20" s="25" t="str">
        <f>IFERROR(VLOOKUP(G20,料金一覧表!B$5:C$81,2,FALSE),"")</f>
        <v>布おしぼり</v>
      </c>
      <c r="I20" s="24">
        <f>IFERROR(VLOOKUP(H20,料金一覧表!C$3:F$81,3,FALSE),"")</f>
        <v>100</v>
      </c>
      <c r="J20" s="27">
        <f>IFERROR(VLOOKUP(H20,料金一覧表!C$5:F$81,4,FALSE),"")</f>
        <v>110</v>
      </c>
      <c r="K20" s="53">
        <v>3</v>
      </c>
      <c r="L20" s="97">
        <f t="shared" si="0"/>
        <v>330</v>
      </c>
      <c r="M20" s="54" t="s">
        <v>149</v>
      </c>
      <c r="N20" s="55" t="s">
        <v>135</v>
      </c>
      <c r="O20" s="56" t="s">
        <v>136</v>
      </c>
    </row>
    <row r="21" spans="1:15" ht="22.5" customHeight="1" x14ac:dyDescent="0.4">
      <c r="A21" s="18"/>
      <c r="B21" s="30"/>
      <c r="C21" s="31"/>
      <c r="D21" s="32"/>
      <c r="E21" s="33"/>
      <c r="F21" s="34"/>
      <c r="G21" s="35"/>
      <c r="H21" s="25" t="str">
        <f>IFERROR(VLOOKUP(G21,料金一覧表!B$5:C$81,2,FALSE),"")</f>
        <v>「注文NO,」を選択してください</v>
      </c>
      <c r="I21" s="24" t="str">
        <f>IFERROR(VLOOKUP(H21,料金一覧表!C$3:F$81,3,FALSE),"")</f>
        <v>自動入力</v>
      </c>
      <c r="J21" s="27" t="str">
        <f>IFERROR(VLOOKUP(H21,料金一覧表!C$5:F$81,4,FALSE),"")</f>
        <v>自動入力</v>
      </c>
      <c r="K21" s="36"/>
      <c r="L21" s="97" t="str">
        <f t="shared" si="0"/>
        <v/>
      </c>
      <c r="M21" s="40" t="s">
        <v>150</v>
      </c>
      <c r="N21" s="37"/>
      <c r="O21" s="38"/>
    </row>
    <row r="22" spans="1:15" ht="22.5" customHeight="1" x14ac:dyDescent="0.4">
      <c r="A22" s="18"/>
      <c r="B22" s="30"/>
      <c r="C22" s="31"/>
      <c r="D22" s="32"/>
      <c r="E22" s="33"/>
      <c r="F22" s="34"/>
      <c r="G22" s="35"/>
      <c r="H22" s="25" t="str">
        <f>IFERROR(VLOOKUP(G22,料金一覧表!B$5:C$81,2,FALSE),"")</f>
        <v>「注文NO,」を選択してください</v>
      </c>
      <c r="I22" s="24" t="str">
        <f>IFERROR(VLOOKUP(H22,料金一覧表!C$3:F$81,3,FALSE),"")</f>
        <v>自動入力</v>
      </c>
      <c r="J22" s="27" t="str">
        <f>IFERROR(VLOOKUP(H22,料金一覧表!C$5:F$81,4,FALSE),"")</f>
        <v>自動入力</v>
      </c>
      <c r="K22" s="36"/>
      <c r="L22" s="97" t="str">
        <f t="shared" si="0"/>
        <v/>
      </c>
      <c r="M22" s="40" t="s">
        <v>150</v>
      </c>
      <c r="N22" s="37"/>
      <c r="O22" s="38"/>
    </row>
    <row r="23" spans="1:15" ht="22.5" customHeight="1" x14ac:dyDescent="0.4">
      <c r="A23" s="18"/>
      <c r="B23" s="30"/>
      <c r="C23" s="31"/>
      <c r="D23" s="32"/>
      <c r="E23" s="33"/>
      <c r="F23" s="34"/>
      <c r="G23" s="35"/>
      <c r="H23" s="25" t="str">
        <f>IFERROR(VLOOKUP(G23,料金一覧表!B$5:C$81,2,FALSE),"")</f>
        <v>「注文NO,」を選択してください</v>
      </c>
      <c r="I23" s="24" t="str">
        <f>IFERROR(VLOOKUP(H23,料金一覧表!C$3:F$81,3,FALSE),"")</f>
        <v>自動入力</v>
      </c>
      <c r="J23" s="27" t="str">
        <f>IFERROR(VLOOKUP(H23,料金一覧表!C$5:F$81,4,FALSE),"")</f>
        <v>自動入力</v>
      </c>
      <c r="K23" s="36"/>
      <c r="L23" s="97" t="str">
        <f t="shared" si="0"/>
        <v/>
      </c>
      <c r="M23" s="40" t="s">
        <v>150</v>
      </c>
      <c r="N23" s="37"/>
      <c r="O23" s="38"/>
    </row>
    <row r="24" spans="1:15" ht="22.5" customHeight="1" x14ac:dyDescent="0.4">
      <c r="A24" s="18"/>
      <c r="B24" s="30"/>
      <c r="C24" s="31"/>
      <c r="D24" s="32"/>
      <c r="E24" s="33"/>
      <c r="F24" s="34"/>
      <c r="G24" s="35"/>
      <c r="H24" s="25" t="str">
        <f>IFERROR(VLOOKUP(G24,料金一覧表!B$5:C$81,2,FALSE),"")</f>
        <v>「注文NO,」を選択してください</v>
      </c>
      <c r="I24" s="24" t="str">
        <f>IFERROR(VLOOKUP(H24,料金一覧表!C$3:F$81,3,FALSE),"")</f>
        <v>自動入力</v>
      </c>
      <c r="J24" s="27" t="str">
        <f>IFERROR(VLOOKUP(H24,料金一覧表!C$5:F$81,4,FALSE),"")</f>
        <v>自動入力</v>
      </c>
      <c r="K24" s="36"/>
      <c r="L24" s="97" t="str">
        <f t="shared" si="0"/>
        <v/>
      </c>
      <c r="M24" s="40" t="s">
        <v>150</v>
      </c>
      <c r="N24" s="37"/>
      <c r="O24" s="38"/>
    </row>
    <row r="25" spans="1:15" ht="22.5" customHeight="1" x14ac:dyDescent="0.4">
      <c r="A25" s="18"/>
      <c r="B25" s="30"/>
      <c r="C25" s="31"/>
      <c r="D25" s="32"/>
      <c r="E25" s="33"/>
      <c r="F25" s="34"/>
      <c r="G25" s="35"/>
      <c r="H25" s="25" t="str">
        <f>IFERROR(VLOOKUP(G25,料金一覧表!B$5:C$81,2,FALSE),"")</f>
        <v>「注文NO,」を選択してください</v>
      </c>
      <c r="I25" s="24" t="str">
        <f>IFERROR(VLOOKUP(H25,料金一覧表!C$3:F$81,3,FALSE),"")</f>
        <v>自動入力</v>
      </c>
      <c r="J25" s="27" t="str">
        <f>IFERROR(VLOOKUP(H25,料金一覧表!C$5:F$81,4,FALSE),"")</f>
        <v>自動入力</v>
      </c>
      <c r="K25" s="36"/>
      <c r="L25" s="97" t="str">
        <f t="shared" si="0"/>
        <v/>
      </c>
      <c r="M25" s="40" t="s">
        <v>150</v>
      </c>
      <c r="N25" s="37"/>
      <c r="O25" s="38"/>
    </row>
    <row r="26" spans="1:15" ht="22.5" customHeight="1" x14ac:dyDescent="0.4">
      <c r="A26" s="18"/>
      <c r="B26" s="30"/>
      <c r="C26" s="31"/>
      <c r="D26" s="32"/>
      <c r="E26" s="33"/>
      <c r="F26" s="34"/>
      <c r="G26" s="35"/>
      <c r="H26" s="25" t="str">
        <f>IFERROR(VLOOKUP(G26,料金一覧表!B$5:C$81,2,FALSE),"")</f>
        <v>「注文NO,」を選択してください</v>
      </c>
      <c r="I26" s="24" t="str">
        <f>IFERROR(VLOOKUP(H26,料金一覧表!C$3:F$81,3,FALSE),"")</f>
        <v>自動入力</v>
      </c>
      <c r="J26" s="27" t="str">
        <f>IFERROR(VLOOKUP(H26,料金一覧表!C$5:F$81,4,FALSE),"")</f>
        <v>自動入力</v>
      </c>
      <c r="K26" s="36"/>
      <c r="L26" s="97" t="str">
        <f t="shared" si="0"/>
        <v/>
      </c>
      <c r="M26" s="40" t="s">
        <v>150</v>
      </c>
      <c r="N26" s="37"/>
      <c r="O26" s="38"/>
    </row>
    <row r="27" spans="1:15" ht="22.5" customHeight="1" x14ac:dyDescent="0.4">
      <c r="A27" s="18"/>
      <c r="B27" s="30"/>
      <c r="C27" s="31"/>
      <c r="D27" s="32"/>
      <c r="E27" s="33"/>
      <c r="F27" s="34"/>
      <c r="G27" s="35"/>
      <c r="H27" s="25" t="str">
        <f>IFERROR(VLOOKUP(G27,料金一覧表!B$5:C$81,2,FALSE),"")</f>
        <v>「注文NO,」を選択してください</v>
      </c>
      <c r="I27" s="24" t="str">
        <f>IFERROR(VLOOKUP(H27,料金一覧表!C$3:F$81,3,FALSE),"")</f>
        <v>自動入力</v>
      </c>
      <c r="J27" s="27" t="str">
        <f>IFERROR(VLOOKUP(H27,料金一覧表!C$5:F$81,4,FALSE),"")</f>
        <v>自動入力</v>
      </c>
      <c r="K27" s="36"/>
      <c r="L27" s="97" t="str">
        <f t="shared" si="0"/>
        <v/>
      </c>
      <c r="M27" s="40" t="s">
        <v>150</v>
      </c>
      <c r="N27" s="37"/>
      <c r="O27" s="38"/>
    </row>
    <row r="28" spans="1:15" ht="22.5" customHeight="1" x14ac:dyDescent="0.4">
      <c r="A28" s="18"/>
      <c r="B28" s="30"/>
      <c r="C28" s="31"/>
      <c r="D28" s="32"/>
      <c r="E28" s="33"/>
      <c r="F28" s="34"/>
      <c r="G28" s="35"/>
      <c r="H28" s="25" t="str">
        <f>IFERROR(VLOOKUP(G28,料金一覧表!B$5:C$81,2,FALSE),"")</f>
        <v>「注文NO,」を選択してください</v>
      </c>
      <c r="I28" s="24" t="str">
        <f>IFERROR(VLOOKUP(H28,料金一覧表!C$3:F$81,3,FALSE),"")</f>
        <v>自動入力</v>
      </c>
      <c r="J28" s="27" t="str">
        <f>IFERROR(VLOOKUP(H28,料金一覧表!C$5:F$81,4,FALSE),"")</f>
        <v>自動入力</v>
      </c>
      <c r="K28" s="36"/>
      <c r="L28" s="97" t="str">
        <f t="shared" si="0"/>
        <v/>
      </c>
      <c r="M28" s="40" t="s">
        <v>150</v>
      </c>
      <c r="N28" s="37"/>
      <c r="O28" s="38"/>
    </row>
    <row r="29" spans="1:15" ht="22.5" customHeight="1" x14ac:dyDescent="0.4">
      <c r="A29" s="18"/>
      <c r="B29" s="30"/>
      <c r="C29" s="31"/>
      <c r="D29" s="32"/>
      <c r="E29" s="33"/>
      <c r="F29" s="34"/>
      <c r="G29" s="35"/>
      <c r="H29" s="25" t="str">
        <f>IFERROR(VLOOKUP(G29,料金一覧表!B$5:C$81,2,FALSE),"")</f>
        <v>「注文NO,」を選択してください</v>
      </c>
      <c r="I29" s="24" t="str">
        <f>IFERROR(VLOOKUP(H29,料金一覧表!C$3:F$81,3,FALSE),"")</f>
        <v>自動入力</v>
      </c>
      <c r="J29" s="27" t="str">
        <f>IFERROR(VLOOKUP(H29,料金一覧表!C$5:F$81,4,FALSE),"")</f>
        <v>自動入力</v>
      </c>
      <c r="K29" s="36"/>
      <c r="L29" s="97" t="str">
        <f t="shared" si="0"/>
        <v/>
      </c>
      <c r="M29" s="40" t="s">
        <v>150</v>
      </c>
      <c r="N29" s="37"/>
      <c r="O29" s="38"/>
    </row>
    <row r="30" spans="1:15" ht="22.5" customHeight="1" x14ac:dyDescent="0.4">
      <c r="A30" s="18"/>
      <c r="B30" s="30"/>
      <c r="C30" s="31"/>
      <c r="D30" s="32"/>
      <c r="E30" s="33"/>
      <c r="F30" s="34"/>
      <c r="G30" s="35"/>
      <c r="H30" s="25" t="str">
        <f>IFERROR(VLOOKUP(G30,料金一覧表!B$5:C$81,2,FALSE),"")</f>
        <v>「注文NO,」を選択してください</v>
      </c>
      <c r="I30" s="24" t="str">
        <f>IFERROR(VLOOKUP(H30,料金一覧表!C$3:F$81,3,FALSE),"")</f>
        <v>自動入力</v>
      </c>
      <c r="J30" s="27" t="str">
        <f>IFERROR(VLOOKUP(H30,料金一覧表!C$5:F$81,4,FALSE),"")</f>
        <v>自動入力</v>
      </c>
      <c r="K30" s="36"/>
      <c r="L30" s="97" t="str">
        <f t="shared" si="0"/>
        <v/>
      </c>
      <c r="M30" s="40" t="s">
        <v>150</v>
      </c>
      <c r="N30" s="37"/>
      <c r="O30" s="38"/>
    </row>
    <row r="31" spans="1:15" ht="22.5" customHeight="1" x14ac:dyDescent="0.4">
      <c r="A31" s="18"/>
      <c r="B31" s="30"/>
      <c r="C31" s="31"/>
      <c r="D31" s="32"/>
      <c r="E31" s="33"/>
      <c r="F31" s="34"/>
      <c r="G31" s="35"/>
      <c r="H31" s="25" t="str">
        <f>IFERROR(VLOOKUP(G31,料金一覧表!B$5:C$81,2,FALSE),"")</f>
        <v>「注文NO,」を選択してください</v>
      </c>
      <c r="I31" s="24" t="str">
        <f>IFERROR(VLOOKUP(H31,料金一覧表!C$3:F$81,3,FALSE),"")</f>
        <v>自動入力</v>
      </c>
      <c r="J31" s="27" t="str">
        <f>IFERROR(VLOOKUP(H31,料金一覧表!C$5:F$81,4,FALSE),"")</f>
        <v>自動入力</v>
      </c>
      <c r="K31" s="36"/>
      <c r="L31" s="97" t="str">
        <f t="shared" si="0"/>
        <v/>
      </c>
      <c r="M31" s="40" t="s">
        <v>150</v>
      </c>
      <c r="N31" s="37"/>
      <c r="O31" s="38"/>
    </row>
    <row r="32" spans="1:15" ht="22.5" customHeight="1" x14ac:dyDescent="0.4">
      <c r="A32" s="18"/>
      <c r="B32" s="30"/>
      <c r="C32" s="31"/>
      <c r="D32" s="32"/>
      <c r="E32" s="33"/>
      <c r="F32" s="34"/>
      <c r="G32" s="35"/>
      <c r="H32" s="25" t="str">
        <f>IFERROR(VLOOKUP(G32,料金一覧表!B$5:C$81,2,FALSE),"")</f>
        <v>「注文NO,」を選択してください</v>
      </c>
      <c r="I32" s="24" t="str">
        <f>IFERROR(VLOOKUP(H32,料金一覧表!C$3:F$81,3,FALSE),"")</f>
        <v>自動入力</v>
      </c>
      <c r="J32" s="27" t="str">
        <f>IFERROR(VLOOKUP(H32,料金一覧表!C$5:F$81,4,FALSE),"")</f>
        <v>自動入力</v>
      </c>
      <c r="K32" s="36"/>
      <c r="L32" s="97" t="str">
        <f t="shared" si="0"/>
        <v/>
      </c>
      <c r="M32" s="40" t="s">
        <v>150</v>
      </c>
      <c r="N32" s="37"/>
      <c r="O32" s="38"/>
    </row>
    <row r="33" spans="1:15" ht="22.5" customHeight="1" x14ac:dyDescent="0.4">
      <c r="A33" s="18"/>
      <c r="B33" s="30"/>
      <c r="C33" s="31"/>
      <c r="D33" s="32"/>
      <c r="E33" s="33"/>
      <c r="F33" s="34"/>
      <c r="G33" s="35"/>
      <c r="H33" s="25" t="str">
        <f>IFERROR(VLOOKUP(G33,料金一覧表!B$5:C$81,2,FALSE),"")</f>
        <v>「注文NO,」を選択してください</v>
      </c>
      <c r="I33" s="24" t="str">
        <f>IFERROR(VLOOKUP(H33,料金一覧表!C$3:F$81,3,FALSE),"")</f>
        <v>自動入力</v>
      </c>
      <c r="J33" s="27" t="str">
        <f>IFERROR(VLOOKUP(H33,料金一覧表!C$5:F$81,4,FALSE),"")</f>
        <v>自動入力</v>
      </c>
      <c r="K33" s="36"/>
      <c r="L33" s="97" t="str">
        <f t="shared" si="0"/>
        <v/>
      </c>
      <c r="M33" s="40" t="s">
        <v>150</v>
      </c>
      <c r="N33" s="37"/>
      <c r="O33" s="38"/>
    </row>
    <row r="34" spans="1:15" ht="22.5" customHeight="1" x14ac:dyDescent="0.4">
      <c r="A34" s="18"/>
      <c r="B34" s="30"/>
      <c r="C34" s="31"/>
      <c r="D34" s="32"/>
      <c r="E34" s="33"/>
      <c r="F34" s="34"/>
      <c r="G34" s="35"/>
      <c r="H34" s="25" t="str">
        <f>IFERROR(VLOOKUP(G34,料金一覧表!B$5:C$81,2,FALSE),"")</f>
        <v>「注文NO,」を選択してください</v>
      </c>
      <c r="I34" s="24" t="str">
        <f>IFERROR(VLOOKUP(H34,料金一覧表!C$3:F$81,3,FALSE),"")</f>
        <v>自動入力</v>
      </c>
      <c r="J34" s="27" t="str">
        <f>IFERROR(VLOOKUP(H34,料金一覧表!C$5:F$81,4,FALSE),"")</f>
        <v>自動入力</v>
      </c>
      <c r="K34" s="36"/>
      <c r="L34" s="97" t="str">
        <f t="shared" si="0"/>
        <v/>
      </c>
      <c r="M34" s="40" t="s">
        <v>150</v>
      </c>
      <c r="N34" s="37"/>
      <c r="O34" s="38"/>
    </row>
    <row r="35" spans="1:15" ht="22.5" customHeight="1" x14ac:dyDescent="0.4">
      <c r="A35" s="18"/>
      <c r="B35" s="30"/>
      <c r="C35" s="31"/>
      <c r="D35" s="32"/>
      <c r="E35" s="33"/>
      <c r="F35" s="34"/>
      <c r="G35" s="35"/>
      <c r="H35" s="25" t="str">
        <f>IFERROR(VLOOKUP(G35,料金一覧表!B$5:C$81,2,FALSE),"")</f>
        <v>「注文NO,」を選択してください</v>
      </c>
      <c r="I35" s="24" t="str">
        <f>IFERROR(VLOOKUP(H35,料金一覧表!C$3:F$81,3,FALSE),"")</f>
        <v>自動入力</v>
      </c>
      <c r="J35" s="27" t="str">
        <f>IFERROR(VLOOKUP(H35,料金一覧表!C$5:F$81,4,FALSE),"")</f>
        <v>自動入力</v>
      </c>
      <c r="K35" s="36"/>
      <c r="L35" s="97" t="str">
        <f t="shared" si="0"/>
        <v/>
      </c>
      <c r="M35" s="40" t="s">
        <v>150</v>
      </c>
      <c r="N35" s="37"/>
      <c r="O35" s="38"/>
    </row>
    <row r="36" spans="1:15" ht="22.5" customHeight="1" x14ac:dyDescent="0.4">
      <c r="A36" s="18"/>
      <c r="B36" s="30"/>
      <c r="C36" s="31"/>
      <c r="D36" s="32"/>
      <c r="E36" s="33"/>
      <c r="F36" s="34"/>
      <c r="G36" s="35"/>
      <c r="H36" s="25" t="str">
        <f>IFERROR(VLOOKUP(G36,料金一覧表!B$5:C$81,2,FALSE),"")</f>
        <v>「注文NO,」を選択してください</v>
      </c>
      <c r="I36" s="24" t="str">
        <f>IFERROR(VLOOKUP(H36,料金一覧表!C$3:F$81,3,FALSE),"")</f>
        <v>自動入力</v>
      </c>
      <c r="J36" s="27" t="str">
        <f>IFERROR(VLOOKUP(H36,料金一覧表!C$5:F$81,4,FALSE),"")</f>
        <v>自動入力</v>
      </c>
      <c r="K36" s="36"/>
      <c r="L36" s="97" t="str">
        <f t="shared" si="0"/>
        <v/>
      </c>
      <c r="M36" s="40" t="s">
        <v>150</v>
      </c>
      <c r="N36" s="37"/>
      <c r="O36" s="38"/>
    </row>
    <row r="37" spans="1:15" ht="22.5" customHeight="1" x14ac:dyDescent="0.4">
      <c r="A37" s="18"/>
      <c r="B37" s="30"/>
      <c r="C37" s="31"/>
      <c r="D37" s="32"/>
      <c r="E37" s="33"/>
      <c r="F37" s="34"/>
      <c r="G37" s="35"/>
      <c r="H37" s="25" t="str">
        <f>IFERROR(VLOOKUP(G37,料金一覧表!B$5:C$81,2,FALSE),"")</f>
        <v>「注文NO,」を選択してください</v>
      </c>
      <c r="I37" s="24" t="str">
        <f>IFERROR(VLOOKUP(H37,料金一覧表!C$3:F$81,3,FALSE),"")</f>
        <v>自動入力</v>
      </c>
      <c r="J37" s="27" t="str">
        <f>IFERROR(VLOOKUP(H37,料金一覧表!C$5:F$81,4,FALSE),"")</f>
        <v>自動入力</v>
      </c>
      <c r="K37" s="36"/>
      <c r="L37" s="97" t="str">
        <f t="shared" si="0"/>
        <v/>
      </c>
      <c r="M37" s="40" t="s">
        <v>150</v>
      </c>
      <c r="N37" s="37"/>
      <c r="O37" s="38"/>
    </row>
    <row r="38" spans="1:15" ht="22.5" customHeight="1" x14ac:dyDescent="0.4">
      <c r="A38" s="18"/>
      <c r="B38" s="30"/>
      <c r="C38" s="31"/>
      <c r="D38" s="32"/>
      <c r="E38" s="33"/>
      <c r="F38" s="34"/>
      <c r="G38" s="35"/>
      <c r="H38" s="25" t="str">
        <f>IFERROR(VLOOKUP(G38,料金一覧表!B$5:C$81,2,FALSE),"")</f>
        <v>「注文NO,」を選択してください</v>
      </c>
      <c r="I38" s="24" t="str">
        <f>IFERROR(VLOOKUP(H38,料金一覧表!C$3:F$81,3,FALSE),"")</f>
        <v>自動入力</v>
      </c>
      <c r="J38" s="27" t="str">
        <f>IFERROR(VLOOKUP(H38,料金一覧表!C$5:F$81,4,FALSE),"")</f>
        <v>自動入力</v>
      </c>
      <c r="K38" s="36"/>
      <c r="L38" s="97" t="str">
        <f t="shared" si="0"/>
        <v/>
      </c>
      <c r="M38" s="40" t="s">
        <v>150</v>
      </c>
      <c r="N38" s="37"/>
      <c r="O38" s="38"/>
    </row>
    <row r="39" spans="1:15" ht="22.5" customHeight="1" x14ac:dyDescent="0.4">
      <c r="A39" s="18"/>
      <c r="B39" s="30"/>
      <c r="C39" s="31"/>
      <c r="D39" s="32"/>
      <c r="E39" s="33"/>
      <c r="F39" s="34"/>
      <c r="G39" s="35"/>
      <c r="H39" s="25" t="str">
        <f>IFERROR(VLOOKUP(G39,料金一覧表!B$5:C$81,2,FALSE),"")</f>
        <v>「注文NO,」を選択してください</v>
      </c>
      <c r="I39" s="24" t="str">
        <f>IFERROR(VLOOKUP(H39,料金一覧表!C$3:F$81,3,FALSE),"")</f>
        <v>自動入力</v>
      </c>
      <c r="J39" s="27" t="str">
        <f>IFERROR(VLOOKUP(H39,料金一覧表!C$5:F$81,4,FALSE),"")</f>
        <v>自動入力</v>
      </c>
      <c r="K39" s="36"/>
      <c r="L39" s="97" t="str">
        <f t="shared" si="0"/>
        <v/>
      </c>
      <c r="M39" s="40" t="s">
        <v>150</v>
      </c>
      <c r="N39" s="37"/>
      <c r="O39" s="38"/>
    </row>
    <row r="40" spans="1:15" ht="4.5" customHeight="1" thickBot="1" x14ac:dyDescent="0.45"/>
    <row r="41" spans="1:15" x14ac:dyDescent="0.4">
      <c r="B41" s="117" t="s">
        <v>42</v>
      </c>
      <c r="C41" s="120" t="s">
        <v>156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2"/>
    </row>
    <row r="42" spans="1:15" x14ac:dyDescent="0.4">
      <c r="B42" s="118"/>
      <c r="C42" s="123" t="s">
        <v>157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/>
    </row>
    <row r="43" spans="1:15" x14ac:dyDescent="0.4">
      <c r="B43" s="118"/>
      <c r="C43" s="123" t="s">
        <v>158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5"/>
    </row>
    <row r="44" spans="1:15" x14ac:dyDescent="0.4">
      <c r="B44" s="118"/>
      <c r="C44" s="123" t="s">
        <v>159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/>
    </row>
    <row r="45" spans="1:15" x14ac:dyDescent="0.4">
      <c r="B45" s="118"/>
      <c r="C45" s="126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8"/>
    </row>
    <row r="46" spans="1:15" x14ac:dyDescent="0.4">
      <c r="B46" s="118"/>
      <c r="C46" s="126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8"/>
    </row>
    <row r="47" spans="1:15" ht="14.25" thickBot="1" x14ac:dyDescent="0.45">
      <c r="B47" s="119"/>
      <c r="C47" s="129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1"/>
    </row>
    <row r="48" spans="1:15" ht="7.5" customHeight="1" x14ac:dyDescent="0.4"/>
    <row r="49" spans="2:4" ht="21.75" customHeight="1" x14ac:dyDescent="0.4">
      <c r="B49" s="45" t="s">
        <v>171</v>
      </c>
      <c r="C49" s="42" t="s">
        <v>151</v>
      </c>
      <c r="D49" s="43" t="s">
        <v>153</v>
      </c>
    </row>
    <row r="50" spans="2:4" ht="21.75" customHeight="1" x14ac:dyDescent="0.4">
      <c r="C50" s="42" t="s">
        <v>152</v>
      </c>
      <c r="D50" s="44" t="s">
        <v>154</v>
      </c>
    </row>
  </sheetData>
  <sheetProtection selectLockedCells="1" selectUnlockedCells="1"/>
  <mergeCells count="55">
    <mergeCell ref="B1:O1"/>
    <mergeCell ref="J2:M2"/>
    <mergeCell ref="N2:O2"/>
    <mergeCell ref="B3:B4"/>
    <mergeCell ref="D3:F3"/>
    <mergeCell ref="G3:H3"/>
    <mergeCell ref="I3:O3"/>
    <mergeCell ref="D4:F4"/>
    <mergeCell ref="G4:H4"/>
    <mergeCell ref="I4:O4"/>
    <mergeCell ref="B5:B9"/>
    <mergeCell ref="D5:F5"/>
    <mergeCell ref="G5:H5"/>
    <mergeCell ref="I5:O5"/>
    <mergeCell ref="D6:F6"/>
    <mergeCell ref="G6:H6"/>
    <mergeCell ref="I6:O6"/>
    <mergeCell ref="D7:F7"/>
    <mergeCell ref="G7:H7"/>
    <mergeCell ref="I7:O7"/>
    <mergeCell ref="D8:F8"/>
    <mergeCell ref="G8:H8"/>
    <mergeCell ref="I8:O8"/>
    <mergeCell ref="D9:F9"/>
    <mergeCell ref="G9:H9"/>
    <mergeCell ref="I9:O9"/>
    <mergeCell ref="D10:F10"/>
    <mergeCell ref="G10:H10"/>
    <mergeCell ref="I10:O10"/>
    <mergeCell ref="B11:B13"/>
    <mergeCell ref="D11:F11"/>
    <mergeCell ref="G11:H12"/>
    <mergeCell ref="J11:O11"/>
    <mergeCell ref="D12:F12"/>
    <mergeCell ref="J12:O12"/>
    <mergeCell ref="D13:F13"/>
    <mergeCell ref="G13:H13"/>
    <mergeCell ref="I13:O13"/>
    <mergeCell ref="B41:B47"/>
    <mergeCell ref="C41:O41"/>
    <mergeCell ref="C42:O42"/>
    <mergeCell ref="C43:O43"/>
    <mergeCell ref="C44:O44"/>
    <mergeCell ref="C45:O45"/>
    <mergeCell ref="C46:O46"/>
    <mergeCell ref="C47:O47"/>
    <mergeCell ref="L16:L17"/>
    <mergeCell ref="K16:K17"/>
    <mergeCell ref="M16:M17"/>
    <mergeCell ref="N16:O16"/>
    <mergeCell ref="B16:B17"/>
    <mergeCell ref="C16:F16"/>
    <mergeCell ref="G16:G17"/>
    <mergeCell ref="H16:H17"/>
    <mergeCell ref="I16:J16"/>
  </mergeCells>
  <phoneticPr fontId="4"/>
  <hyperlinks>
    <hyperlink ref="D50" r:id="rId1" xr:uid="{323E96C2-B647-4F65-BBB2-9CCF777E83B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8</xdr:col>
                    <xdr:colOff>266700</xdr:colOff>
                    <xdr:row>11</xdr:row>
                    <xdr:rowOff>95250</xdr:rowOff>
                  </from>
                  <to>
                    <xdr:col>8</xdr:col>
                    <xdr:colOff>504825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8</xdr:col>
                    <xdr:colOff>257175</xdr:colOff>
                    <xdr:row>10</xdr:row>
                    <xdr:rowOff>180975</xdr:rowOff>
                  </from>
                  <to>
                    <xdr:col>8</xdr:col>
                    <xdr:colOff>495300</xdr:colOff>
                    <xdr:row>10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F4F9FC-9A6D-4307-A7E7-45A87816C1C4}">
          <x14:formula1>
            <xm:f>料金一覧表!$B$83:$B$85</xm:f>
          </x14:formula1>
          <xm:sqref>M18:M39</xm:sqref>
        </x14:dataValidation>
        <x14:dataValidation type="list" allowBlank="1" showInputMessage="1" showErrorMessage="1" xr:uid="{4609BC86-D060-4F6E-87D4-A45C77A86893}">
          <x14:formula1>
            <xm:f>料金一覧表!$B$5:$B$80</xm:f>
          </x14:formula1>
          <xm:sqref>G18:G39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605-B394-44D2-9331-9DA413305747}">
  <sheetPr>
    <tabColor rgb="FFFFCCFF"/>
    <pageSetUpPr fitToPage="1"/>
  </sheetPr>
  <dimension ref="A1:P50"/>
  <sheetViews>
    <sheetView tabSelected="1" view="pageBreakPreview" zoomScale="85" zoomScaleNormal="85" zoomScaleSheetLayoutView="85" workbookViewId="0">
      <selection activeCell="G18" sqref="G18"/>
    </sheetView>
  </sheetViews>
  <sheetFormatPr defaultRowHeight="13.5" x14ac:dyDescent="0.4"/>
  <cols>
    <col min="1" max="1" width="1.375" style="1" customWidth="1"/>
    <col min="2" max="2" width="12.375" style="1" customWidth="1"/>
    <col min="3" max="3" width="9.25" style="1" customWidth="1"/>
    <col min="4" max="4" width="13.125" style="1" customWidth="1"/>
    <col min="5" max="5" width="11.625" style="1" customWidth="1"/>
    <col min="6" max="6" width="13.125" style="1" customWidth="1"/>
    <col min="7" max="7" width="5.125" style="1" customWidth="1"/>
    <col min="8" max="8" width="21.125" style="1" customWidth="1"/>
    <col min="9" max="13" width="7.25" style="1" customWidth="1"/>
    <col min="14" max="15" width="7" style="1" customWidth="1"/>
    <col min="16" max="16384" width="9" style="1"/>
  </cols>
  <sheetData>
    <row r="1" spans="2:16" ht="40.5" customHeight="1" thickBot="1" x14ac:dyDescent="0.45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2:16" ht="23.25" customHeight="1" thickBot="1" x14ac:dyDescent="0.45">
      <c r="J2" s="185" t="s">
        <v>1</v>
      </c>
      <c r="K2" s="186"/>
      <c r="L2" s="186"/>
      <c r="M2" s="187"/>
      <c r="N2" s="241"/>
      <c r="O2" s="242"/>
    </row>
    <row r="3" spans="2:16" ht="24" customHeight="1" x14ac:dyDescent="0.4">
      <c r="B3" s="190" t="s">
        <v>2</v>
      </c>
      <c r="C3" s="2" t="s">
        <v>3</v>
      </c>
      <c r="D3" s="243"/>
      <c r="E3" s="244"/>
      <c r="F3" s="245"/>
      <c r="G3" s="194" t="s">
        <v>4</v>
      </c>
      <c r="H3" s="195"/>
      <c r="I3" s="246"/>
      <c r="J3" s="247"/>
      <c r="K3" s="247"/>
      <c r="L3" s="247"/>
      <c r="M3" s="247"/>
      <c r="N3" s="247"/>
      <c r="O3" s="248"/>
    </row>
    <row r="4" spans="2:16" ht="24" customHeight="1" thickBot="1" x14ac:dyDescent="0.45">
      <c r="B4" s="163"/>
      <c r="C4" s="3" t="s">
        <v>5</v>
      </c>
      <c r="D4" s="218"/>
      <c r="E4" s="215"/>
      <c r="F4" s="216"/>
      <c r="G4" s="135" t="s">
        <v>6</v>
      </c>
      <c r="H4" s="136"/>
      <c r="I4" s="249"/>
      <c r="J4" s="250"/>
      <c r="K4" s="250"/>
      <c r="L4" s="250"/>
      <c r="M4" s="250"/>
      <c r="N4" s="250"/>
      <c r="O4" s="251"/>
    </row>
    <row r="5" spans="2:16" ht="24" customHeight="1" thickTop="1" x14ac:dyDescent="0.4">
      <c r="B5" s="162" t="s">
        <v>7</v>
      </c>
      <c r="C5" s="4" t="s">
        <v>8</v>
      </c>
      <c r="D5" s="202"/>
      <c r="E5" s="203"/>
      <c r="F5" s="204"/>
      <c r="G5" s="164" t="s">
        <v>9</v>
      </c>
      <c r="H5" s="165"/>
      <c r="I5" s="202"/>
      <c r="J5" s="203"/>
      <c r="K5" s="203"/>
      <c r="L5" s="203"/>
      <c r="M5" s="203"/>
      <c r="N5" s="203"/>
      <c r="O5" s="220"/>
    </row>
    <row r="6" spans="2:16" ht="24" customHeight="1" x14ac:dyDescent="0.4">
      <c r="B6" s="108"/>
      <c r="C6" s="5" t="s">
        <v>10</v>
      </c>
      <c r="D6" s="205"/>
      <c r="E6" s="206"/>
      <c r="F6" s="207"/>
      <c r="G6" s="167" t="s">
        <v>11</v>
      </c>
      <c r="H6" s="168"/>
      <c r="I6" s="221"/>
      <c r="J6" s="222"/>
      <c r="K6" s="222"/>
      <c r="L6" s="222"/>
      <c r="M6" s="222"/>
      <c r="N6" s="222"/>
      <c r="O6" s="223"/>
    </row>
    <row r="7" spans="2:16" ht="24" customHeight="1" x14ac:dyDescent="0.4">
      <c r="B7" s="108"/>
      <c r="C7" s="6" t="s">
        <v>12</v>
      </c>
      <c r="D7" s="208"/>
      <c r="E7" s="209"/>
      <c r="F7" s="210"/>
      <c r="G7" s="167" t="s">
        <v>13</v>
      </c>
      <c r="H7" s="168"/>
      <c r="I7" s="211"/>
      <c r="J7" s="212"/>
      <c r="K7" s="212"/>
      <c r="L7" s="212"/>
      <c r="M7" s="212"/>
      <c r="N7" s="212"/>
      <c r="O7" s="217"/>
    </row>
    <row r="8" spans="2:16" ht="24" customHeight="1" x14ac:dyDescent="0.4">
      <c r="B8" s="108"/>
      <c r="C8" s="5" t="s">
        <v>14</v>
      </c>
      <c r="D8" s="211"/>
      <c r="E8" s="212"/>
      <c r="F8" s="213"/>
      <c r="G8" s="167" t="s">
        <v>15</v>
      </c>
      <c r="H8" s="168"/>
      <c r="I8" s="211"/>
      <c r="J8" s="212"/>
      <c r="K8" s="212"/>
      <c r="L8" s="212"/>
      <c r="M8" s="212"/>
      <c r="N8" s="212"/>
      <c r="O8" s="217"/>
    </row>
    <row r="9" spans="2:16" ht="24" customHeight="1" thickBot="1" x14ac:dyDescent="0.45">
      <c r="B9" s="163"/>
      <c r="C9" s="3" t="s">
        <v>16</v>
      </c>
      <c r="D9" s="214"/>
      <c r="E9" s="215"/>
      <c r="F9" s="216"/>
      <c r="G9" s="135" t="s">
        <v>17</v>
      </c>
      <c r="H9" s="136"/>
      <c r="I9" s="218"/>
      <c r="J9" s="215"/>
      <c r="K9" s="215"/>
      <c r="L9" s="215"/>
      <c r="M9" s="215"/>
      <c r="N9" s="215"/>
      <c r="O9" s="219"/>
    </row>
    <row r="10" spans="2:16" ht="24" customHeight="1" thickTop="1" thickBot="1" x14ac:dyDescent="0.45">
      <c r="B10" s="7" t="s">
        <v>18</v>
      </c>
      <c r="C10" s="8" t="s">
        <v>19</v>
      </c>
      <c r="D10" s="227"/>
      <c r="E10" s="228"/>
      <c r="F10" s="229"/>
      <c r="G10" s="135" t="s">
        <v>20</v>
      </c>
      <c r="H10" s="136"/>
      <c r="I10" s="227"/>
      <c r="J10" s="228"/>
      <c r="K10" s="228"/>
      <c r="L10" s="228"/>
      <c r="M10" s="228"/>
      <c r="N10" s="228"/>
      <c r="O10" s="230"/>
    </row>
    <row r="11" spans="2:16" ht="44.25" customHeight="1" thickTop="1" x14ac:dyDescent="0.4">
      <c r="B11" s="138" t="s">
        <v>21</v>
      </c>
      <c r="C11" s="41" t="s">
        <v>155</v>
      </c>
      <c r="D11" s="202"/>
      <c r="E11" s="203"/>
      <c r="F11" s="204"/>
      <c r="G11" s="143" t="s">
        <v>22</v>
      </c>
      <c r="H11" s="144"/>
      <c r="I11" s="28"/>
      <c r="J11" s="239" t="s">
        <v>23</v>
      </c>
      <c r="K11" s="239"/>
      <c r="L11" s="239"/>
      <c r="M11" s="239"/>
      <c r="N11" s="239"/>
      <c r="O11" s="240"/>
      <c r="P11" s="9"/>
    </row>
    <row r="12" spans="2:16" ht="30.75" customHeight="1" x14ac:dyDescent="0.4">
      <c r="B12" s="108"/>
      <c r="C12" s="5" t="s">
        <v>24</v>
      </c>
      <c r="D12" s="205"/>
      <c r="E12" s="206"/>
      <c r="F12" s="207"/>
      <c r="G12" s="145"/>
      <c r="H12" s="146"/>
      <c r="I12" s="29"/>
      <c r="J12" s="237" t="s">
        <v>25</v>
      </c>
      <c r="K12" s="237"/>
      <c r="L12" s="237"/>
      <c r="M12" s="237"/>
      <c r="N12" s="237"/>
      <c r="O12" s="238"/>
      <c r="P12" s="9"/>
    </row>
    <row r="13" spans="2:16" ht="34.5" customHeight="1" thickBot="1" x14ac:dyDescent="0.45">
      <c r="B13" s="139"/>
      <c r="C13" s="10" t="s">
        <v>26</v>
      </c>
      <c r="D13" s="231" t="s">
        <v>27</v>
      </c>
      <c r="E13" s="232"/>
      <c r="F13" s="233"/>
      <c r="G13" s="157" t="s">
        <v>28</v>
      </c>
      <c r="H13" s="158"/>
      <c r="I13" s="234" t="s">
        <v>29</v>
      </c>
      <c r="J13" s="235"/>
      <c r="K13" s="235"/>
      <c r="L13" s="235"/>
      <c r="M13" s="235"/>
      <c r="N13" s="235"/>
      <c r="O13" s="236"/>
    </row>
    <row r="14" spans="2:16" ht="5.25" customHeight="1" thickBot="1" x14ac:dyDescent="0.45"/>
    <row r="15" spans="2:16" ht="14.25" thickBot="1" x14ac:dyDescent="0.45">
      <c r="B15" s="11" t="s">
        <v>30</v>
      </c>
    </row>
    <row r="16" spans="2:16" ht="22.5" customHeight="1" x14ac:dyDescent="0.4">
      <c r="B16" s="108" t="s">
        <v>31</v>
      </c>
      <c r="C16" s="110" t="s">
        <v>32</v>
      </c>
      <c r="D16" s="111"/>
      <c r="E16" s="112"/>
      <c r="F16" s="113"/>
      <c r="G16" s="114" t="s">
        <v>126</v>
      </c>
      <c r="H16" s="103" t="s">
        <v>33</v>
      </c>
      <c r="I16" s="106" t="s">
        <v>47</v>
      </c>
      <c r="J16" s="116"/>
      <c r="K16" s="103" t="s">
        <v>34</v>
      </c>
      <c r="L16" s="103" t="s">
        <v>174</v>
      </c>
      <c r="M16" s="105" t="s">
        <v>147</v>
      </c>
      <c r="N16" s="106" t="s">
        <v>35</v>
      </c>
      <c r="O16" s="107"/>
    </row>
    <row r="17" spans="1:15" ht="22.5" customHeight="1" x14ac:dyDescent="0.4">
      <c r="B17" s="109"/>
      <c r="C17" s="12" t="s">
        <v>36</v>
      </c>
      <c r="D17" s="13" t="s">
        <v>37</v>
      </c>
      <c r="E17" s="14" t="s">
        <v>38</v>
      </c>
      <c r="F17" s="15" t="s">
        <v>39</v>
      </c>
      <c r="G17" s="115"/>
      <c r="H17" s="104"/>
      <c r="I17" s="16" t="s">
        <v>128</v>
      </c>
      <c r="J17" s="23" t="s">
        <v>129</v>
      </c>
      <c r="K17" s="104"/>
      <c r="L17" s="104"/>
      <c r="M17" s="104"/>
      <c r="N17" s="16" t="s">
        <v>40</v>
      </c>
      <c r="O17" s="17" t="s">
        <v>41</v>
      </c>
    </row>
    <row r="18" spans="1:15" ht="22.5" customHeight="1" x14ac:dyDescent="0.4">
      <c r="A18" s="18"/>
      <c r="B18" s="30"/>
      <c r="C18" s="31"/>
      <c r="D18" s="32"/>
      <c r="E18" s="96"/>
      <c r="F18" s="34"/>
      <c r="G18" s="35"/>
      <c r="H18" s="25" t="str">
        <f>IFERROR(VLOOKUP(G18,料金一覧表!B$5:C$81,2,FALSE),"")</f>
        <v>「注文NO,」を選択してください</v>
      </c>
      <c r="I18" s="24" t="str">
        <f>IFERROR(VLOOKUP(H18,料金一覧表!C$3:F$81,3,FALSE),"")</f>
        <v>自動入力</v>
      </c>
      <c r="J18" s="27" t="str">
        <f>IFERROR(VLOOKUP(H18,料金一覧表!C$5:F$81,4,FALSE),"")</f>
        <v>自動入力</v>
      </c>
      <c r="K18" s="36"/>
      <c r="L18" s="97" t="str">
        <f>IF(K18="","",K18*J18)</f>
        <v/>
      </c>
      <c r="M18" s="40" t="s">
        <v>150</v>
      </c>
      <c r="N18" s="37"/>
      <c r="O18" s="38"/>
    </row>
    <row r="19" spans="1:15" ht="22.5" customHeight="1" x14ac:dyDescent="0.4">
      <c r="A19" s="18"/>
      <c r="B19" s="30"/>
      <c r="C19" s="31"/>
      <c r="D19" s="32"/>
      <c r="E19" s="33"/>
      <c r="F19" s="34"/>
      <c r="G19" s="35"/>
      <c r="H19" s="25" t="str">
        <f>IFERROR(VLOOKUP(G19,料金一覧表!B$5:C$81,2,FALSE),"")</f>
        <v>「注文NO,」を選択してください</v>
      </c>
      <c r="I19" s="24" t="str">
        <f>IFERROR(VLOOKUP(H19,料金一覧表!C$3:F$81,3,FALSE),"")</f>
        <v>自動入力</v>
      </c>
      <c r="J19" s="27" t="str">
        <f>IFERROR(VLOOKUP(H19,料金一覧表!C$5:F$81,4,FALSE),"")</f>
        <v>自動入力</v>
      </c>
      <c r="K19" s="36"/>
      <c r="L19" s="36" t="str">
        <f t="shared" ref="L19:L39" si="0">IF(K19="","",K19*J19)</f>
        <v/>
      </c>
      <c r="M19" s="40" t="s">
        <v>150</v>
      </c>
      <c r="N19" s="37"/>
      <c r="O19" s="38"/>
    </row>
    <row r="20" spans="1:15" ht="22.5" customHeight="1" x14ac:dyDescent="0.4">
      <c r="A20" s="18"/>
      <c r="B20" s="30"/>
      <c r="C20" s="31"/>
      <c r="D20" s="32"/>
      <c r="E20" s="33"/>
      <c r="F20" s="34"/>
      <c r="G20" s="35"/>
      <c r="H20" s="25" t="str">
        <f>IFERROR(VLOOKUP(G20,料金一覧表!B$5:C$81,2,FALSE),"")</f>
        <v>「注文NO,」を選択してください</v>
      </c>
      <c r="I20" s="24" t="str">
        <f>IFERROR(VLOOKUP(H20,料金一覧表!C$3:F$81,3,FALSE),"")</f>
        <v>自動入力</v>
      </c>
      <c r="J20" s="27" t="str">
        <f>IFERROR(VLOOKUP(H20,料金一覧表!C$5:F$81,4,FALSE),"")</f>
        <v>自動入力</v>
      </c>
      <c r="K20" s="36"/>
      <c r="L20" s="36" t="str">
        <f t="shared" si="0"/>
        <v/>
      </c>
      <c r="M20" s="40" t="s">
        <v>150</v>
      </c>
      <c r="N20" s="37"/>
      <c r="O20" s="38"/>
    </row>
    <row r="21" spans="1:15" ht="22.5" customHeight="1" x14ac:dyDescent="0.4">
      <c r="A21" s="18"/>
      <c r="B21" s="30"/>
      <c r="C21" s="31"/>
      <c r="D21" s="32"/>
      <c r="E21" s="33"/>
      <c r="F21" s="34"/>
      <c r="G21" s="35"/>
      <c r="H21" s="25" t="str">
        <f>IFERROR(VLOOKUP(G21,料金一覧表!B$5:C$81,2,FALSE),"")</f>
        <v>「注文NO,」を選択してください</v>
      </c>
      <c r="I21" s="24" t="str">
        <f>IFERROR(VLOOKUP(H21,料金一覧表!C$3:F$81,3,FALSE),"")</f>
        <v>自動入力</v>
      </c>
      <c r="J21" s="27" t="str">
        <f>IFERROR(VLOOKUP(H21,料金一覧表!C$5:F$81,4,FALSE),"")</f>
        <v>自動入力</v>
      </c>
      <c r="K21" s="36"/>
      <c r="L21" s="36" t="str">
        <f t="shared" si="0"/>
        <v/>
      </c>
      <c r="M21" s="40" t="s">
        <v>150</v>
      </c>
      <c r="N21" s="37"/>
      <c r="O21" s="38"/>
    </row>
    <row r="22" spans="1:15" ht="22.5" customHeight="1" x14ac:dyDescent="0.4">
      <c r="A22" s="18"/>
      <c r="B22" s="30"/>
      <c r="C22" s="31"/>
      <c r="D22" s="32"/>
      <c r="E22" s="33"/>
      <c r="F22" s="34"/>
      <c r="G22" s="35"/>
      <c r="H22" s="25" t="str">
        <f>IFERROR(VLOOKUP(G22,料金一覧表!B$5:C$81,2,FALSE),"")</f>
        <v>「注文NO,」を選択してください</v>
      </c>
      <c r="I22" s="24" t="str">
        <f>IFERROR(VLOOKUP(H22,料金一覧表!C$3:F$81,3,FALSE),"")</f>
        <v>自動入力</v>
      </c>
      <c r="J22" s="27" t="str">
        <f>IFERROR(VLOOKUP(H22,料金一覧表!C$5:F$81,4,FALSE),"")</f>
        <v>自動入力</v>
      </c>
      <c r="K22" s="36"/>
      <c r="L22" s="36" t="str">
        <f t="shared" si="0"/>
        <v/>
      </c>
      <c r="M22" s="40" t="s">
        <v>150</v>
      </c>
      <c r="N22" s="37"/>
      <c r="O22" s="38"/>
    </row>
    <row r="23" spans="1:15" ht="22.5" customHeight="1" x14ac:dyDescent="0.4">
      <c r="A23" s="18"/>
      <c r="B23" s="30"/>
      <c r="C23" s="31"/>
      <c r="D23" s="32"/>
      <c r="E23" s="33"/>
      <c r="F23" s="34"/>
      <c r="G23" s="35"/>
      <c r="H23" s="25" t="str">
        <f>IFERROR(VLOOKUP(G23,料金一覧表!B$5:C$81,2,FALSE),"")</f>
        <v>「注文NO,」を選択してください</v>
      </c>
      <c r="I23" s="24" t="str">
        <f>IFERROR(VLOOKUP(H23,料金一覧表!C$3:F$81,3,FALSE),"")</f>
        <v>自動入力</v>
      </c>
      <c r="J23" s="27" t="str">
        <f>IFERROR(VLOOKUP(H23,料金一覧表!C$5:F$81,4,FALSE),"")</f>
        <v>自動入力</v>
      </c>
      <c r="K23" s="36"/>
      <c r="L23" s="36" t="str">
        <f t="shared" si="0"/>
        <v/>
      </c>
      <c r="M23" s="40" t="s">
        <v>150</v>
      </c>
      <c r="N23" s="37"/>
      <c r="O23" s="38"/>
    </row>
    <row r="24" spans="1:15" ht="22.5" customHeight="1" x14ac:dyDescent="0.4">
      <c r="A24" s="18"/>
      <c r="B24" s="30"/>
      <c r="C24" s="31"/>
      <c r="D24" s="32"/>
      <c r="E24" s="33"/>
      <c r="F24" s="34"/>
      <c r="G24" s="35"/>
      <c r="H24" s="25" t="str">
        <f>IFERROR(VLOOKUP(G24,料金一覧表!B$5:C$81,2,FALSE),"")</f>
        <v>「注文NO,」を選択してください</v>
      </c>
      <c r="I24" s="24" t="str">
        <f>IFERROR(VLOOKUP(H24,料金一覧表!C$3:F$81,3,FALSE),"")</f>
        <v>自動入力</v>
      </c>
      <c r="J24" s="27" t="str">
        <f>IFERROR(VLOOKUP(H24,料金一覧表!C$5:F$81,4,FALSE),"")</f>
        <v>自動入力</v>
      </c>
      <c r="K24" s="36"/>
      <c r="L24" s="36" t="str">
        <f t="shared" si="0"/>
        <v/>
      </c>
      <c r="M24" s="40" t="s">
        <v>150</v>
      </c>
      <c r="N24" s="37"/>
      <c r="O24" s="38"/>
    </row>
    <row r="25" spans="1:15" ht="22.5" customHeight="1" x14ac:dyDescent="0.4">
      <c r="A25" s="18"/>
      <c r="B25" s="30"/>
      <c r="C25" s="31"/>
      <c r="D25" s="32"/>
      <c r="E25" s="33"/>
      <c r="F25" s="34"/>
      <c r="G25" s="35"/>
      <c r="H25" s="25" t="str">
        <f>IFERROR(VLOOKUP(G25,料金一覧表!B$5:C$81,2,FALSE),"")</f>
        <v>「注文NO,」を選択してください</v>
      </c>
      <c r="I25" s="24" t="str">
        <f>IFERROR(VLOOKUP(H25,料金一覧表!C$3:F$81,3,FALSE),"")</f>
        <v>自動入力</v>
      </c>
      <c r="J25" s="27" t="str">
        <f>IFERROR(VLOOKUP(H25,料金一覧表!C$5:F$81,4,FALSE),"")</f>
        <v>自動入力</v>
      </c>
      <c r="K25" s="36"/>
      <c r="L25" s="36" t="str">
        <f t="shared" si="0"/>
        <v/>
      </c>
      <c r="M25" s="40" t="s">
        <v>150</v>
      </c>
      <c r="N25" s="37"/>
      <c r="O25" s="38"/>
    </row>
    <row r="26" spans="1:15" ht="22.5" customHeight="1" x14ac:dyDescent="0.4">
      <c r="A26" s="18"/>
      <c r="B26" s="30"/>
      <c r="C26" s="31"/>
      <c r="D26" s="32"/>
      <c r="E26" s="33"/>
      <c r="F26" s="34"/>
      <c r="G26" s="35"/>
      <c r="H26" s="25" t="str">
        <f>IFERROR(VLOOKUP(G26,料金一覧表!B$5:C$81,2,FALSE),"")</f>
        <v>「注文NO,」を選択してください</v>
      </c>
      <c r="I26" s="24" t="str">
        <f>IFERROR(VLOOKUP(H26,料金一覧表!C$3:F$81,3,FALSE),"")</f>
        <v>自動入力</v>
      </c>
      <c r="J26" s="27" t="str">
        <f>IFERROR(VLOOKUP(H26,料金一覧表!C$5:F$81,4,FALSE),"")</f>
        <v>自動入力</v>
      </c>
      <c r="K26" s="36"/>
      <c r="L26" s="36" t="str">
        <f t="shared" si="0"/>
        <v/>
      </c>
      <c r="M26" s="40" t="s">
        <v>150</v>
      </c>
      <c r="N26" s="37"/>
      <c r="O26" s="38"/>
    </row>
    <row r="27" spans="1:15" ht="22.5" customHeight="1" x14ac:dyDescent="0.4">
      <c r="A27" s="18"/>
      <c r="B27" s="30"/>
      <c r="C27" s="31"/>
      <c r="D27" s="32"/>
      <c r="E27" s="33"/>
      <c r="F27" s="34"/>
      <c r="G27" s="35"/>
      <c r="H27" s="25" t="str">
        <f>IFERROR(VLOOKUP(G27,料金一覧表!B$5:C$81,2,FALSE),"")</f>
        <v>「注文NO,」を選択してください</v>
      </c>
      <c r="I27" s="24" t="str">
        <f>IFERROR(VLOOKUP(H27,料金一覧表!C$3:F$81,3,FALSE),"")</f>
        <v>自動入力</v>
      </c>
      <c r="J27" s="27" t="str">
        <f>IFERROR(VLOOKUP(H27,料金一覧表!C$5:F$81,4,FALSE),"")</f>
        <v>自動入力</v>
      </c>
      <c r="K27" s="36"/>
      <c r="L27" s="36" t="str">
        <f t="shared" si="0"/>
        <v/>
      </c>
      <c r="M27" s="40" t="s">
        <v>150</v>
      </c>
      <c r="N27" s="37"/>
      <c r="O27" s="38"/>
    </row>
    <row r="28" spans="1:15" ht="22.5" customHeight="1" x14ac:dyDescent="0.4">
      <c r="A28" s="18"/>
      <c r="B28" s="30"/>
      <c r="C28" s="31"/>
      <c r="D28" s="32"/>
      <c r="E28" s="33"/>
      <c r="F28" s="34"/>
      <c r="G28" s="35"/>
      <c r="H28" s="25" t="str">
        <f>IFERROR(VLOOKUP(G28,料金一覧表!B$5:C$81,2,FALSE),"")</f>
        <v>「注文NO,」を選択してください</v>
      </c>
      <c r="I28" s="24" t="str">
        <f>IFERROR(VLOOKUP(H28,料金一覧表!C$3:F$81,3,FALSE),"")</f>
        <v>自動入力</v>
      </c>
      <c r="J28" s="27" t="str">
        <f>IFERROR(VLOOKUP(H28,料金一覧表!C$5:F$81,4,FALSE),"")</f>
        <v>自動入力</v>
      </c>
      <c r="K28" s="36"/>
      <c r="L28" s="36" t="str">
        <f t="shared" si="0"/>
        <v/>
      </c>
      <c r="M28" s="40" t="s">
        <v>150</v>
      </c>
      <c r="N28" s="37"/>
      <c r="O28" s="38"/>
    </row>
    <row r="29" spans="1:15" ht="22.5" customHeight="1" x14ac:dyDescent="0.4">
      <c r="A29" s="18"/>
      <c r="B29" s="30"/>
      <c r="C29" s="31"/>
      <c r="D29" s="32"/>
      <c r="E29" s="33"/>
      <c r="F29" s="34"/>
      <c r="G29" s="35"/>
      <c r="H29" s="25" t="str">
        <f>IFERROR(VLOOKUP(G29,料金一覧表!B$5:C$81,2,FALSE),"")</f>
        <v>「注文NO,」を選択してください</v>
      </c>
      <c r="I29" s="24" t="str">
        <f>IFERROR(VLOOKUP(H29,料金一覧表!C$3:F$81,3,FALSE),"")</f>
        <v>自動入力</v>
      </c>
      <c r="J29" s="27" t="str">
        <f>IFERROR(VLOOKUP(H29,料金一覧表!C$5:F$81,4,FALSE),"")</f>
        <v>自動入力</v>
      </c>
      <c r="K29" s="36"/>
      <c r="L29" s="36" t="str">
        <f t="shared" si="0"/>
        <v/>
      </c>
      <c r="M29" s="40" t="s">
        <v>150</v>
      </c>
      <c r="N29" s="37"/>
      <c r="O29" s="38"/>
    </row>
    <row r="30" spans="1:15" ht="22.5" customHeight="1" x14ac:dyDescent="0.4">
      <c r="A30" s="18"/>
      <c r="B30" s="30"/>
      <c r="C30" s="31"/>
      <c r="D30" s="32"/>
      <c r="E30" s="33"/>
      <c r="F30" s="34"/>
      <c r="G30" s="35"/>
      <c r="H30" s="25" t="str">
        <f>IFERROR(VLOOKUP(G30,料金一覧表!B$5:C$81,2,FALSE),"")</f>
        <v>「注文NO,」を選択してください</v>
      </c>
      <c r="I30" s="24" t="str">
        <f>IFERROR(VLOOKUP(H30,料金一覧表!C$3:F$81,3,FALSE),"")</f>
        <v>自動入力</v>
      </c>
      <c r="J30" s="27" t="str">
        <f>IFERROR(VLOOKUP(H30,料金一覧表!C$5:F$81,4,FALSE),"")</f>
        <v>自動入力</v>
      </c>
      <c r="K30" s="36"/>
      <c r="L30" s="36" t="str">
        <f t="shared" si="0"/>
        <v/>
      </c>
      <c r="M30" s="40" t="s">
        <v>150</v>
      </c>
      <c r="N30" s="37"/>
      <c r="O30" s="38"/>
    </row>
    <row r="31" spans="1:15" ht="22.5" customHeight="1" x14ac:dyDescent="0.4">
      <c r="A31" s="18"/>
      <c r="B31" s="30"/>
      <c r="C31" s="31"/>
      <c r="D31" s="32"/>
      <c r="E31" s="33"/>
      <c r="F31" s="34"/>
      <c r="G31" s="35"/>
      <c r="H31" s="25" t="str">
        <f>IFERROR(VLOOKUP(G31,料金一覧表!B$5:C$81,2,FALSE),"")</f>
        <v>「注文NO,」を選択してください</v>
      </c>
      <c r="I31" s="24" t="str">
        <f>IFERROR(VLOOKUP(H31,料金一覧表!C$3:F$81,3,FALSE),"")</f>
        <v>自動入力</v>
      </c>
      <c r="J31" s="27" t="str">
        <f>IFERROR(VLOOKUP(H31,料金一覧表!C$5:F$81,4,FALSE),"")</f>
        <v>自動入力</v>
      </c>
      <c r="K31" s="36"/>
      <c r="L31" s="36" t="str">
        <f t="shared" si="0"/>
        <v/>
      </c>
      <c r="M31" s="40" t="s">
        <v>150</v>
      </c>
      <c r="N31" s="37"/>
      <c r="O31" s="38"/>
    </row>
    <row r="32" spans="1:15" ht="22.5" customHeight="1" x14ac:dyDescent="0.4">
      <c r="A32" s="18"/>
      <c r="B32" s="30"/>
      <c r="C32" s="31"/>
      <c r="D32" s="32"/>
      <c r="E32" s="33"/>
      <c r="F32" s="34"/>
      <c r="G32" s="35"/>
      <c r="H32" s="25" t="str">
        <f>IFERROR(VLOOKUP(G32,料金一覧表!B$5:C$81,2,FALSE),"")</f>
        <v>「注文NO,」を選択してください</v>
      </c>
      <c r="I32" s="24" t="str">
        <f>IFERROR(VLOOKUP(H32,料金一覧表!C$3:F$81,3,FALSE),"")</f>
        <v>自動入力</v>
      </c>
      <c r="J32" s="27" t="str">
        <f>IFERROR(VLOOKUP(H32,料金一覧表!C$5:F$81,4,FALSE),"")</f>
        <v>自動入力</v>
      </c>
      <c r="K32" s="36"/>
      <c r="L32" s="36" t="str">
        <f t="shared" si="0"/>
        <v/>
      </c>
      <c r="M32" s="40" t="s">
        <v>150</v>
      </c>
      <c r="N32" s="37"/>
      <c r="O32" s="38"/>
    </row>
    <row r="33" spans="1:15" ht="22.5" customHeight="1" x14ac:dyDescent="0.4">
      <c r="A33" s="18"/>
      <c r="B33" s="30"/>
      <c r="C33" s="31"/>
      <c r="D33" s="32"/>
      <c r="E33" s="33"/>
      <c r="F33" s="34"/>
      <c r="G33" s="35"/>
      <c r="H33" s="25" t="str">
        <f>IFERROR(VLOOKUP(G33,料金一覧表!B$5:C$81,2,FALSE),"")</f>
        <v>「注文NO,」を選択してください</v>
      </c>
      <c r="I33" s="24" t="str">
        <f>IFERROR(VLOOKUP(H33,料金一覧表!C$3:F$81,3,FALSE),"")</f>
        <v>自動入力</v>
      </c>
      <c r="J33" s="27" t="str">
        <f>IFERROR(VLOOKUP(H33,料金一覧表!C$5:F$81,4,FALSE),"")</f>
        <v>自動入力</v>
      </c>
      <c r="K33" s="36"/>
      <c r="L33" s="36" t="str">
        <f t="shared" si="0"/>
        <v/>
      </c>
      <c r="M33" s="40" t="s">
        <v>150</v>
      </c>
      <c r="N33" s="37"/>
      <c r="O33" s="38"/>
    </row>
    <row r="34" spans="1:15" ht="22.5" customHeight="1" x14ac:dyDescent="0.4">
      <c r="A34" s="18"/>
      <c r="B34" s="30"/>
      <c r="C34" s="31"/>
      <c r="D34" s="32"/>
      <c r="E34" s="33"/>
      <c r="F34" s="34"/>
      <c r="G34" s="35"/>
      <c r="H34" s="25" t="str">
        <f>IFERROR(VLOOKUP(G34,料金一覧表!B$5:C$81,2,FALSE),"")</f>
        <v>「注文NO,」を選択してください</v>
      </c>
      <c r="I34" s="24" t="str">
        <f>IFERROR(VLOOKUP(H34,料金一覧表!C$3:F$81,3,FALSE),"")</f>
        <v>自動入力</v>
      </c>
      <c r="J34" s="27" t="str">
        <f>IFERROR(VLOOKUP(H34,料金一覧表!C$5:F$81,4,FALSE),"")</f>
        <v>自動入力</v>
      </c>
      <c r="K34" s="36"/>
      <c r="L34" s="36" t="str">
        <f t="shared" si="0"/>
        <v/>
      </c>
      <c r="M34" s="40" t="s">
        <v>150</v>
      </c>
      <c r="N34" s="37"/>
      <c r="O34" s="38"/>
    </row>
    <row r="35" spans="1:15" ht="22.5" customHeight="1" x14ac:dyDescent="0.4">
      <c r="A35" s="18"/>
      <c r="B35" s="30"/>
      <c r="C35" s="31"/>
      <c r="D35" s="32"/>
      <c r="E35" s="33"/>
      <c r="F35" s="34"/>
      <c r="G35" s="35"/>
      <c r="H35" s="25" t="str">
        <f>IFERROR(VLOOKUP(G35,料金一覧表!B$5:C$81,2,FALSE),"")</f>
        <v>「注文NO,」を選択してください</v>
      </c>
      <c r="I35" s="24" t="str">
        <f>IFERROR(VLOOKUP(H35,料金一覧表!C$3:F$81,3,FALSE),"")</f>
        <v>自動入力</v>
      </c>
      <c r="J35" s="27" t="str">
        <f>IFERROR(VLOOKUP(H35,料金一覧表!C$5:F$81,4,FALSE),"")</f>
        <v>自動入力</v>
      </c>
      <c r="K35" s="36"/>
      <c r="L35" s="36" t="str">
        <f t="shared" si="0"/>
        <v/>
      </c>
      <c r="M35" s="40" t="s">
        <v>150</v>
      </c>
      <c r="N35" s="37"/>
      <c r="O35" s="38"/>
    </row>
    <row r="36" spans="1:15" ht="22.5" customHeight="1" x14ac:dyDescent="0.4">
      <c r="A36" s="18"/>
      <c r="B36" s="30"/>
      <c r="C36" s="31"/>
      <c r="D36" s="32"/>
      <c r="E36" s="33"/>
      <c r="F36" s="34"/>
      <c r="G36" s="35"/>
      <c r="H36" s="25" t="str">
        <f>IFERROR(VLOOKUP(G36,料金一覧表!B$5:C$81,2,FALSE),"")</f>
        <v>「注文NO,」を選択してください</v>
      </c>
      <c r="I36" s="24" t="str">
        <f>IFERROR(VLOOKUP(H36,料金一覧表!C$3:F$81,3,FALSE),"")</f>
        <v>自動入力</v>
      </c>
      <c r="J36" s="27" t="str">
        <f>IFERROR(VLOOKUP(H36,料金一覧表!C$5:F$81,4,FALSE),"")</f>
        <v>自動入力</v>
      </c>
      <c r="K36" s="36"/>
      <c r="L36" s="36" t="str">
        <f t="shared" si="0"/>
        <v/>
      </c>
      <c r="M36" s="40" t="s">
        <v>150</v>
      </c>
      <c r="N36" s="37"/>
      <c r="O36" s="38"/>
    </row>
    <row r="37" spans="1:15" ht="22.5" customHeight="1" x14ac:dyDescent="0.4">
      <c r="A37" s="18"/>
      <c r="B37" s="30"/>
      <c r="C37" s="31"/>
      <c r="D37" s="32"/>
      <c r="E37" s="33"/>
      <c r="F37" s="34"/>
      <c r="G37" s="35"/>
      <c r="H37" s="25" t="str">
        <f>IFERROR(VLOOKUP(G37,料金一覧表!B$5:C$81,2,FALSE),"")</f>
        <v>「注文NO,」を選択してください</v>
      </c>
      <c r="I37" s="24" t="str">
        <f>IFERROR(VLOOKUP(H37,料金一覧表!C$3:F$81,3,FALSE),"")</f>
        <v>自動入力</v>
      </c>
      <c r="J37" s="27" t="str">
        <f>IFERROR(VLOOKUP(H37,料金一覧表!C$5:F$81,4,FALSE),"")</f>
        <v>自動入力</v>
      </c>
      <c r="K37" s="36"/>
      <c r="L37" s="36" t="str">
        <f t="shared" si="0"/>
        <v/>
      </c>
      <c r="M37" s="40" t="s">
        <v>150</v>
      </c>
      <c r="N37" s="37"/>
      <c r="O37" s="38"/>
    </row>
    <row r="38" spans="1:15" ht="22.5" customHeight="1" x14ac:dyDescent="0.4">
      <c r="A38" s="18"/>
      <c r="B38" s="30"/>
      <c r="C38" s="31"/>
      <c r="D38" s="32"/>
      <c r="E38" s="33"/>
      <c r="F38" s="34"/>
      <c r="G38" s="35"/>
      <c r="H38" s="25" t="str">
        <f>IFERROR(VLOOKUP(G38,料金一覧表!B$5:C$81,2,FALSE),"")</f>
        <v>「注文NO,」を選択してください</v>
      </c>
      <c r="I38" s="24" t="str">
        <f>IFERROR(VLOOKUP(H38,料金一覧表!C$3:F$81,3,FALSE),"")</f>
        <v>自動入力</v>
      </c>
      <c r="J38" s="27" t="str">
        <f>IFERROR(VLOOKUP(H38,料金一覧表!C$5:F$81,4,FALSE),"")</f>
        <v>自動入力</v>
      </c>
      <c r="K38" s="36"/>
      <c r="L38" s="36" t="str">
        <f t="shared" si="0"/>
        <v/>
      </c>
      <c r="M38" s="40" t="s">
        <v>150</v>
      </c>
      <c r="N38" s="37"/>
      <c r="O38" s="38"/>
    </row>
    <row r="39" spans="1:15" ht="22.5" customHeight="1" x14ac:dyDescent="0.4">
      <c r="A39" s="18"/>
      <c r="B39" s="30"/>
      <c r="C39" s="31"/>
      <c r="D39" s="32"/>
      <c r="E39" s="33"/>
      <c r="F39" s="34"/>
      <c r="G39" s="35"/>
      <c r="H39" s="25" t="str">
        <f>IFERROR(VLOOKUP(G39,料金一覧表!B$5:C$81,2,FALSE),"")</f>
        <v>「注文NO,」を選択してください</v>
      </c>
      <c r="I39" s="24" t="str">
        <f>IFERROR(VLOOKUP(H39,料金一覧表!C$3:F$81,3,FALSE),"")</f>
        <v>自動入力</v>
      </c>
      <c r="J39" s="27" t="str">
        <f>IFERROR(VLOOKUP(H39,料金一覧表!C$5:F$81,4,FALSE),"")</f>
        <v>自動入力</v>
      </c>
      <c r="K39" s="36"/>
      <c r="L39" s="36" t="str">
        <f t="shared" si="0"/>
        <v/>
      </c>
      <c r="M39" s="40" t="s">
        <v>150</v>
      </c>
      <c r="N39" s="37"/>
      <c r="O39" s="38"/>
    </row>
    <row r="40" spans="1:15" ht="4.5" customHeight="1" thickBot="1" x14ac:dyDescent="0.45"/>
    <row r="41" spans="1:15" x14ac:dyDescent="0.4">
      <c r="B41" s="117" t="s">
        <v>42</v>
      </c>
      <c r="C41" s="224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6"/>
    </row>
    <row r="42" spans="1:15" x14ac:dyDescent="0.4">
      <c r="B42" s="118"/>
      <c r="C42" s="126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8"/>
    </row>
    <row r="43" spans="1:15" x14ac:dyDescent="0.4">
      <c r="B43" s="118"/>
      <c r="C43" s="126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8"/>
    </row>
    <row r="44" spans="1:15" x14ac:dyDescent="0.4">
      <c r="B44" s="118"/>
      <c r="C44" s="126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8"/>
    </row>
    <row r="45" spans="1:15" x14ac:dyDescent="0.4">
      <c r="B45" s="118"/>
      <c r="C45" s="126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8"/>
    </row>
    <row r="46" spans="1:15" x14ac:dyDescent="0.4">
      <c r="B46" s="118"/>
      <c r="C46" s="126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8"/>
    </row>
    <row r="47" spans="1:15" ht="14.25" thickBot="1" x14ac:dyDescent="0.45">
      <c r="B47" s="119"/>
      <c r="C47" s="129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1"/>
    </row>
    <row r="48" spans="1:15" ht="7.5" customHeight="1" x14ac:dyDescent="0.4"/>
    <row r="49" spans="2:4" ht="21.75" customHeight="1" x14ac:dyDescent="0.4">
      <c r="B49" s="45" t="s">
        <v>171</v>
      </c>
      <c r="C49" s="42" t="s">
        <v>151</v>
      </c>
      <c r="D49" s="43" t="s">
        <v>153</v>
      </c>
    </row>
    <row r="50" spans="2:4" ht="21.75" customHeight="1" x14ac:dyDescent="0.4">
      <c r="C50" s="42" t="s">
        <v>152</v>
      </c>
      <c r="D50" s="44" t="s">
        <v>154</v>
      </c>
    </row>
  </sheetData>
  <mergeCells count="55">
    <mergeCell ref="B1:O1"/>
    <mergeCell ref="N2:O2"/>
    <mergeCell ref="B3:B4"/>
    <mergeCell ref="D3:F3"/>
    <mergeCell ref="I3:O3"/>
    <mergeCell ref="D4:F4"/>
    <mergeCell ref="I4:O4"/>
    <mergeCell ref="G3:H3"/>
    <mergeCell ref="J2:M2"/>
    <mergeCell ref="L16:L17"/>
    <mergeCell ref="D10:F10"/>
    <mergeCell ref="I10:O10"/>
    <mergeCell ref="B11:B13"/>
    <mergeCell ref="D11:F11"/>
    <mergeCell ref="D12:F12"/>
    <mergeCell ref="D13:F13"/>
    <mergeCell ref="I13:O13"/>
    <mergeCell ref="G13:H13"/>
    <mergeCell ref="J12:O12"/>
    <mergeCell ref="J11:O11"/>
    <mergeCell ref="G11:H12"/>
    <mergeCell ref="G10:H10"/>
    <mergeCell ref="B16:B17"/>
    <mergeCell ref="C16:F16"/>
    <mergeCell ref="G4:H4"/>
    <mergeCell ref="I5:O5"/>
    <mergeCell ref="I6:O6"/>
    <mergeCell ref="B41:B47"/>
    <mergeCell ref="C41:O41"/>
    <mergeCell ref="C42:O42"/>
    <mergeCell ref="C43:O43"/>
    <mergeCell ref="C44:O44"/>
    <mergeCell ref="C45:O45"/>
    <mergeCell ref="C46:O46"/>
    <mergeCell ref="C47:O47"/>
    <mergeCell ref="M16:M17"/>
    <mergeCell ref="N16:O16"/>
    <mergeCell ref="G16:G17"/>
    <mergeCell ref="I16:J16"/>
    <mergeCell ref="K16:K17"/>
    <mergeCell ref="I7:O7"/>
    <mergeCell ref="I8:O8"/>
    <mergeCell ref="I9:O9"/>
    <mergeCell ref="G6:H6"/>
    <mergeCell ref="G5:H5"/>
    <mergeCell ref="H16:H17"/>
    <mergeCell ref="G9:H9"/>
    <mergeCell ref="G8:H8"/>
    <mergeCell ref="B5:B9"/>
    <mergeCell ref="D5:F5"/>
    <mergeCell ref="D6:F6"/>
    <mergeCell ref="D7:F7"/>
    <mergeCell ref="D8:F8"/>
    <mergeCell ref="D9:F9"/>
    <mergeCell ref="G7:H7"/>
  </mergeCells>
  <phoneticPr fontId="4"/>
  <hyperlinks>
    <hyperlink ref="D50" r:id="rId1" xr:uid="{4B5F0412-0B5B-46CD-A35F-75751F479FA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8</xdr:col>
                    <xdr:colOff>266700</xdr:colOff>
                    <xdr:row>11</xdr:row>
                    <xdr:rowOff>95250</xdr:rowOff>
                  </from>
                  <to>
                    <xdr:col>8</xdr:col>
                    <xdr:colOff>504825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8</xdr:col>
                    <xdr:colOff>257175</xdr:colOff>
                    <xdr:row>10</xdr:row>
                    <xdr:rowOff>180975</xdr:rowOff>
                  </from>
                  <to>
                    <xdr:col>8</xdr:col>
                    <xdr:colOff>495300</xdr:colOff>
                    <xdr:row>10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5D1E469-6073-4981-A14A-B8FEA7D6CA44}">
          <x14:formula1>
            <xm:f>料金一覧表!$B$83:$B$85</xm:f>
          </x14:formula1>
          <xm:sqref>M18:M39</xm:sqref>
        </x14:dataValidation>
        <x14:dataValidation type="list" allowBlank="1" showInputMessage="1" showErrorMessage="1" xr:uid="{4DAD8334-3159-4642-831F-DE37C2E91269}">
          <x14:formula1>
            <xm:f>料金一覧表!$B$5:$B$80</xm:f>
          </x14:formula1>
          <xm:sqref>G18:G39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DBC6-A0DC-4130-821E-6F099B7053F9}">
  <sheetPr>
    <tabColor theme="9" tint="0.59999389629810485"/>
    <pageSetUpPr fitToPage="1"/>
  </sheetPr>
  <dimension ref="A1:H85"/>
  <sheetViews>
    <sheetView view="pageBreakPreview" topLeftCell="A28" zoomScale="115" zoomScaleNormal="115" zoomScaleSheetLayoutView="115" workbookViewId="0">
      <selection activeCell="C53" sqref="C53"/>
    </sheetView>
  </sheetViews>
  <sheetFormatPr defaultRowHeight="10.5" x14ac:dyDescent="0.4"/>
  <cols>
    <col min="1" max="2" width="4.375" style="19" customWidth="1"/>
    <col min="3" max="3" width="26.875" style="19" customWidth="1"/>
    <col min="4" max="4" width="5.875" style="20" customWidth="1"/>
    <col min="5" max="6" width="9" style="21"/>
    <col min="7" max="7" width="22.5" style="19" customWidth="1"/>
    <col min="8" max="8" width="35.875" style="19" customWidth="1"/>
    <col min="9" max="16384" width="9" style="19"/>
  </cols>
  <sheetData>
    <row r="1" spans="1:8" ht="17.25" customHeight="1" x14ac:dyDescent="0.4">
      <c r="A1" s="39" t="s">
        <v>43</v>
      </c>
    </row>
    <row r="2" spans="1:8" ht="11.25" thickBot="1" x14ac:dyDescent="0.45">
      <c r="H2" s="22" t="s">
        <v>213</v>
      </c>
    </row>
    <row r="3" spans="1:8" x14ac:dyDescent="0.4">
      <c r="A3" s="291" t="s">
        <v>44</v>
      </c>
      <c r="B3" s="293" t="s">
        <v>52</v>
      </c>
      <c r="C3" s="288" t="s">
        <v>45</v>
      </c>
      <c r="D3" s="288" t="s">
        <v>46</v>
      </c>
      <c r="E3" s="290" t="s">
        <v>47</v>
      </c>
      <c r="F3" s="290"/>
      <c r="G3" s="288" t="s">
        <v>50</v>
      </c>
      <c r="H3" s="286" t="s">
        <v>51</v>
      </c>
    </row>
    <row r="4" spans="1:8" ht="11.25" thickBot="1" x14ac:dyDescent="0.45">
      <c r="A4" s="292"/>
      <c r="B4" s="294"/>
      <c r="C4" s="289"/>
      <c r="D4" s="289"/>
      <c r="E4" s="57" t="s">
        <v>48</v>
      </c>
      <c r="F4" s="57" t="s">
        <v>49</v>
      </c>
      <c r="G4" s="289"/>
      <c r="H4" s="287"/>
    </row>
    <row r="5" spans="1:8" ht="13.5" customHeight="1" x14ac:dyDescent="0.4">
      <c r="A5" s="297" t="s">
        <v>212</v>
      </c>
      <c r="B5" s="70">
        <v>1</v>
      </c>
      <c r="C5" s="77" t="s">
        <v>53</v>
      </c>
      <c r="D5" s="99"/>
      <c r="E5" s="84">
        <v>1000</v>
      </c>
      <c r="F5" s="84">
        <v>1100</v>
      </c>
      <c r="G5" s="99"/>
      <c r="H5" s="254"/>
    </row>
    <row r="6" spans="1:8" ht="13.5" customHeight="1" x14ac:dyDescent="0.4">
      <c r="A6" s="297"/>
      <c r="B6" s="70">
        <v>2</v>
      </c>
      <c r="C6" s="77" t="s">
        <v>54</v>
      </c>
      <c r="D6" s="99"/>
      <c r="E6" s="84">
        <v>2000</v>
      </c>
      <c r="F6" s="84">
        <v>2200</v>
      </c>
      <c r="G6" s="98"/>
      <c r="H6" s="255"/>
    </row>
    <row r="7" spans="1:8" ht="13.5" customHeight="1" x14ac:dyDescent="0.4">
      <c r="A7" s="297"/>
      <c r="B7" s="72">
        <v>3</v>
      </c>
      <c r="C7" s="79" t="s">
        <v>55</v>
      </c>
      <c r="D7" s="260" t="s">
        <v>91</v>
      </c>
      <c r="E7" s="86" t="s">
        <v>113</v>
      </c>
      <c r="F7" s="86" t="s">
        <v>115</v>
      </c>
      <c r="G7" s="307" t="s">
        <v>100</v>
      </c>
      <c r="H7" s="252" t="s">
        <v>207</v>
      </c>
    </row>
    <row r="8" spans="1:8" ht="13.5" customHeight="1" thickBot="1" x14ac:dyDescent="0.45">
      <c r="A8" s="298"/>
      <c r="B8" s="73">
        <v>4</v>
      </c>
      <c r="C8" s="80" t="s">
        <v>56</v>
      </c>
      <c r="D8" s="261"/>
      <c r="E8" s="87" t="s">
        <v>114</v>
      </c>
      <c r="F8" s="87" t="s">
        <v>116</v>
      </c>
      <c r="G8" s="308"/>
      <c r="H8" s="253"/>
    </row>
    <row r="9" spans="1:8" ht="13.5" customHeight="1" x14ac:dyDescent="0.4">
      <c r="A9" s="309" t="s">
        <v>97</v>
      </c>
      <c r="B9" s="69">
        <v>5</v>
      </c>
      <c r="C9" s="76" t="s">
        <v>57</v>
      </c>
      <c r="D9" s="299" t="s">
        <v>92</v>
      </c>
      <c r="E9" s="83">
        <v>550</v>
      </c>
      <c r="F9" s="83">
        <v>605</v>
      </c>
      <c r="G9" s="60" t="s">
        <v>102</v>
      </c>
      <c r="H9" s="272" t="s">
        <v>121</v>
      </c>
    </row>
    <row r="10" spans="1:8" ht="13.5" customHeight="1" x14ac:dyDescent="0.4">
      <c r="A10" s="310"/>
      <c r="B10" s="74">
        <v>6</v>
      </c>
      <c r="C10" s="81" t="s">
        <v>58</v>
      </c>
      <c r="D10" s="262"/>
      <c r="E10" s="88">
        <v>550</v>
      </c>
      <c r="F10" s="88">
        <v>605</v>
      </c>
      <c r="G10" s="63" t="s">
        <v>103</v>
      </c>
      <c r="H10" s="257"/>
    </row>
    <row r="11" spans="1:8" ht="13.5" customHeight="1" x14ac:dyDescent="0.4">
      <c r="A11" s="310"/>
      <c r="B11" s="74">
        <v>7</v>
      </c>
      <c r="C11" s="81" t="s">
        <v>59</v>
      </c>
      <c r="D11" s="262"/>
      <c r="E11" s="88">
        <v>550</v>
      </c>
      <c r="F11" s="88">
        <v>605</v>
      </c>
      <c r="G11" s="63" t="s">
        <v>102</v>
      </c>
      <c r="H11" s="257"/>
    </row>
    <row r="12" spans="1:8" ht="13.5" customHeight="1" x14ac:dyDescent="0.4">
      <c r="A12" s="310"/>
      <c r="B12" s="74">
        <v>8</v>
      </c>
      <c r="C12" s="81" t="s">
        <v>60</v>
      </c>
      <c r="D12" s="262"/>
      <c r="E12" s="88">
        <v>550</v>
      </c>
      <c r="F12" s="88">
        <v>605</v>
      </c>
      <c r="G12" s="63" t="s">
        <v>103</v>
      </c>
      <c r="H12" s="257"/>
    </row>
    <row r="13" spans="1:8" ht="13.5" customHeight="1" x14ac:dyDescent="0.4">
      <c r="A13" s="310"/>
      <c r="B13" s="74">
        <v>9</v>
      </c>
      <c r="C13" s="81" t="s">
        <v>62</v>
      </c>
      <c r="D13" s="262"/>
      <c r="E13" s="88">
        <v>440</v>
      </c>
      <c r="F13" s="88">
        <v>484</v>
      </c>
      <c r="G13" s="63" t="s">
        <v>104</v>
      </c>
      <c r="H13" s="257"/>
    </row>
    <row r="14" spans="1:8" ht="13.5" customHeight="1" x14ac:dyDescent="0.4">
      <c r="A14" s="310"/>
      <c r="B14" s="70">
        <v>10</v>
      </c>
      <c r="C14" s="77" t="s">
        <v>61</v>
      </c>
      <c r="D14" s="263"/>
      <c r="E14" s="84">
        <v>440</v>
      </c>
      <c r="F14" s="84">
        <v>484</v>
      </c>
      <c r="G14" s="61" t="s">
        <v>104</v>
      </c>
      <c r="H14" s="258"/>
    </row>
    <row r="15" spans="1:8" ht="13.5" customHeight="1" x14ac:dyDescent="0.4">
      <c r="A15" s="310"/>
      <c r="B15" s="71">
        <v>11</v>
      </c>
      <c r="C15" s="78" t="s">
        <v>63</v>
      </c>
      <c r="D15" s="260" t="s">
        <v>92</v>
      </c>
      <c r="E15" s="85">
        <v>300</v>
      </c>
      <c r="F15" s="85">
        <v>330</v>
      </c>
      <c r="G15" s="295" t="s">
        <v>105</v>
      </c>
      <c r="H15" s="259" t="s">
        <v>122</v>
      </c>
    </row>
    <row r="16" spans="1:8" ht="13.5" customHeight="1" x14ac:dyDescent="0.4">
      <c r="A16" s="310"/>
      <c r="B16" s="74">
        <v>12</v>
      </c>
      <c r="C16" s="81" t="s">
        <v>64</v>
      </c>
      <c r="D16" s="262"/>
      <c r="E16" s="88">
        <v>300</v>
      </c>
      <c r="F16" s="88">
        <v>330</v>
      </c>
      <c r="G16" s="296"/>
      <c r="H16" s="257"/>
    </row>
    <row r="17" spans="1:8" ht="13.5" customHeight="1" x14ac:dyDescent="0.4">
      <c r="A17" s="310"/>
      <c r="B17" s="74">
        <v>13</v>
      </c>
      <c r="C17" s="81" t="s">
        <v>65</v>
      </c>
      <c r="D17" s="262"/>
      <c r="E17" s="88">
        <v>300</v>
      </c>
      <c r="F17" s="88">
        <v>330</v>
      </c>
      <c r="G17" s="296"/>
      <c r="H17" s="257"/>
    </row>
    <row r="18" spans="1:8" ht="13.5" customHeight="1" x14ac:dyDescent="0.4">
      <c r="A18" s="310"/>
      <c r="B18" s="74">
        <v>14</v>
      </c>
      <c r="C18" s="81" t="s">
        <v>66</v>
      </c>
      <c r="D18" s="262"/>
      <c r="E18" s="88">
        <v>300</v>
      </c>
      <c r="F18" s="88">
        <v>330</v>
      </c>
      <c r="G18" s="296"/>
      <c r="H18" s="257"/>
    </row>
    <row r="19" spans="1:8" ht="13.5" customHeight="1" x14ac:dyDescent="0.4">
      <c r="A19" s="310"/>
      <c r="B19" s="74">
        <v>15</v>
      </c>
      <c r="C19" s="81" t="s">
        <v>67</v>
      </c>
      <c r="D19" s="262"/>
      <c r="E19" s="88">
        <v>300</v>
      </c>
      <c r="F19" s="88">
        <v>330</v>
      </c>
      <c r="G19" s="262" t="s">
        <v>101</v>
      </c>
      <c r="H19" s="257"/>
    </row>
    <row r="20" spans="1:8" ht="13.5" customHeight="1" x14ac:dyDescent="0.4">
      <c r="A20" s="310"/>
      <c r="B20" s="70">
        <v>16</v>
      </c>
      <c r="C20" s="77" t="s">
        <v>68</v>
      </c>
      <c r="D20" s="263"/>
      <c r="E20" s="84">
        <v>300</v>
      </c>
      <c r="F20" s="84">
        <v>330</v>
      </c>
      <c r="G20" s="263"/>
      <c r="H20" s="258"/>
    </row>
    <row r="21" spans="1:8" ht="13.5" customHeight="1" x14ac:dyDescent="0.4">
      <c r="A21" s="310"/>
      <c r="B21" s="71">
        <v>17</v>
      </c>
      <c r="C21" s="78" t="s">
        <v>69</v>
      </c>
      <c r="D21" s="260" t="s">
        <v>93</v>
      </c>
      <c r="E21" s="85">
        <v>180</v>
      </c>
      <c r="F21" s="85">
        <v>198</v>
      </c>
      <c r="G21" s="295" t="s">
        <v>106</v>
      </c>
      <c r="H21" s="259" t="s">
        <v>123</v>
      </c>
    </row>
    <row r="22" spans="1:8" ht="13.5" customHeight="1" x14ac:dyDescent="0.4">
      <c r="A22" s="310"/>
      <c r="B22" s="74">
        <v>18</v>
      </c>
      <c r="C22" s="81" t="s">
        <v>71</v>
      </c>
      <c r="D22" s="262"/>
      <c r="E22" s="88">
        <v>200</v>
      </c>
      <c r="F22" s="88">
        <v>220</v>
      </c>
      <c r="G22" s="296"/>
      <c r="H22" s="257"/>
    </row>
    <row r="23" spans="1:8" ht="13.5" customHeight="1" x14ac:dyDescent="0.4">
      <c r="A23" s="310"/>
      <c r="B23" s="70">
        <v>19</v>
      </c>
      <c r="C23" s="77" t="s">
        <v>73</v>
      </c>
      <c r="D23" s="263"/>
      <c r="E23" s="84">
        <v>200</v>
      </c>
      <c r="F23" s="84">
        <v>220</v>
      </c>
      <c r="G23" s="304"/>
      <c r="H23" s="258"/>
    </row>
    <row r="24" spans="1:8" ht="13.5" customHeight="1" x14ac:dyDescent="0.4">
      <c r="A24" s="310"/>
      <c r="B24" s="71">
        <v>20</v>
      </c>
      <c r="C24" s="78" t="s">
        <v>70</v>
      </c>
      <c r="D24" s="260" t="s">
        <v>93</v>
      </c>
      <c r="E24" s="85">
        <v>180</v>
      </c>
      <c r="F24" s="85">
        <v>198</v>
      </c>
      <c r="G24" s="295" t="s">
        <v>107</v>
      </c>
      <c r="H24" s="256" t="s">
        <v>124</v>
      </c>
    </row>
    <row r="25" spans="1:8" ht="13.5" customHeight="1" x14ac:dyDescent="0.4">
      <c r="A25" s="310"/>
      <c r="B25" s="74">
        <v>21</v>
      </c>
      <c r="C25" s="81" t="s">
        <v>72</v>
      </c>
      <c r="D25" s="262"/>
      <c r="E25" s="88">
        <v>200</v>
      </c>
      <c r="F25" s="88">
        <v>220</v>
      </c>
      <c r="G25" s="296"/>
      <c r="H25" s="257"/>
    </row>
    <row r="26" spans="1:8" ht="13.5" customHeight="1" x14ac:dyDescent="0.4">
      <c r="A26" s="310"/>
      <c r="B26" s="70">
        <v>22</v>
      </c>
      <c r="C26" s="77" t="s">
        <v>74</v>
      </c>
      <c r="D26" s="263"/>
      <c r="E26" s="84">
        <v>200</v>
      </c>
      <c r="F26" s="84">
        <v>220</v>
      </c>
      <c r="G26" s="304"/>
      <c r="H26" s="258"/>
    </row>
    <row r="27" spans="1:8" ht="13.5" customHeight="1" x14ac:dyDescent="0.4">
      <c r="A27" s="310"/>
      <c r="B27" s="72">
        <v>23</v>
      </c>
      <c r="C27" s="79" t="s">
        <v>75</v>
      </c>
      <c r="D27" s="260" t="s">
        <v>94</v>
      </c>
      <c r="E27" s="89">
        <v>500</v>
      </c>
      <c r="F27" s="89">
        <v>550</v>
      </c>
      <c r="G27" s="62" t="s">
        <v>108</v>
      </c>
      <c r="H27" s="64" t="s">
        <v>124</v>
      </c>
    </row>
    <row r="28" spans="1:8" ht="13.5" customHeight="1" x14ac:dyDescent="0.4">
      <c r="A28" s="310"/>
      <c r="B28" s="74">
        <v>24</v>
      </c>
      <c r="C28" s="81" t="s">
        <v>76</v>
      </c>
      <c r="D28" s="262"/>
      <c r="E28" s="88">
        <v>500</v>
      </c>
      <c r="F28" s="88">
        <v>550</v>
      </c>
      <c r="G28" s="63" t="s">
        <v>109</v>
      </c>
      <c r="H28" s="65" t="s">
        <v>124</v>
      </c>
    </row>
    <row r="29" spans="1:8" ht="13.5" customHeight="1" x14ac:dyDescent="0.4">
      <c r="A29" s="310"/>
      <c r="B29" s="74">
        <v>25</v>
      </c>
      <c r="C29" s="81" t="s">
        <v>77</v>
      </c>
      <c r="D29" s="66" t="s">
        <v>95</v>
      </c>
      <c r="E29" s="88">
        <v>500</v>
      </c>
      <c r="F29" s="88">
        <v>550</v>
      </c>
      <c r="G29" s="63" t="s">
        <v>110</v>
      </c>
      <c r="H29" s="65" t="s">
        <v>120</v>
      </c>
    </row>
    <row r="30" spans="1:8" ht="13.5" customHeight="1" x14ac:dyDescent="0.4">
      <c r="A30" s="310"/>
      <c r="B30" s="74">
        <v>26</v>
      </c>
      <c r="C30" s="81" t="s">
        <v>78</v>
      </c>
      <c r="D30" s="66" t="s">
        <v>91</v>
      </c>
      <c r="E30" s="88">
        <v>100</v>
      </c>
      <c r="F30" s="88">
        <v>110</v>
      </c>
      <c r="G30" s="63" t="s">
        <v>111</v>
      </c>
      <c r="H30" s="65"/>
    </row>
    <row r="31" spans="1:8" ht="13.5" customHeight="1" thickBot="1" x14ac:dyDescent="0.45">
      <c r="A31" s="311"/>
      <c r="B31" s="73">
        <v>27</v>
      </c>
      <c r="C31" s="80" t="s">
        <v>79</v>
      </c>
      <c r="D31" s="67" t="s">
        <v>96</v>
      </c>
      <c r="E31" s="87" t="s">
        <v>117</v>
      </c>
      <c r="F31" s="87" t="s">
        <v>118</v>
      </c>
      <c r="G31" s="67" t="s">
        <v>101</v>
      </c>
      <c r="H31" s="68" t="s">
        <v>119</v>
      </c>
    </row>
    <row r="32" spans="1:8" ht="13.5" customHeight="1" x14ac:dyDescent="0.4">
      <c r="A32" s="312" t="s">
        <v>98</v>
      </c>
      <c r="B32" s="69">
        <v>30</v>
      </c>
      <c r="C32" s="76" t="s">
        <v>80</v>
      </c>
      <c r="D32" s="299" t="s">
        <v>95</v>
      </c>
      <c r="E32" s="83">
        <v>12000</v>
      </c>
      <c r="F32" s="83">
        <v>13200</v>
      </c>
      <c r="G32" s="60" t="s">
        <v>112</v>
      </c>
      <c r="H32" s="272" t="s">
        <v>125</v>
      </c>
    </row>
    <row r="33" spans="1:8" ht="13.5" customHeight="1" x14ac:dyDescent="0.4">
      <c r="A33" s="313"/>
      <c r="B33" s="74">
        <v>31</v>
      </c>
      <c r="C33" s="81" t="s">
        <v>81</v>
      </c>
      <c r="D33" s="262"/>
      <c r="E33" s="88">
        <v>12000</v>
      </c>
      <c r="F33" s="88">
        <v>13200</v>
      </c>
      <c r="G33" s="66" t="s">
        <v>101</v>
      </c>
      <c r="H33" s="257"/>
    </row>
    <row r="34" spans="1:8" ht="13.5" customHeight="1" x14ac:dyDescent="0.4">
      <c r="A34" s="313"/>
      <c r="B34" s="74">
        <v>32</v>
      </c>
      <c r="C34" s="81" t="s">
        <v>82</v>
      </c>
      <c r="D34" s="262"/>
      <c r="E34" s="88">
        <v>12000</v>
      </c>
      <c r="F34" s="88">
        <v>13200</v>
      </c>
      <c r="G34" s="66" t="s">
        <v>101</v>
      </c>
      <c r="H34" s="257"/>
    </row>
    <row r="35" spans="1:8" ht="13.5" customHeight="1" x14ac:dyDescent="0.4">
      <c r="A35" s="313"/>
      <c r="B35" s="74">
        <v>33</v>
      </c>
      <c r="C35" s="81" t="s">
        <v>175</v>
      </c>
      <c r="D35" s="262"/>
      <c r="E35" s="88">
        <v>8000</v>
      </c>
      <c r="F35" s="88">
        <v>8800</v>
      </c>
      <c r="G35" s="66" t="s">
        <v>101</v>
      </c>
      <c r="H35" s="257"/>
    </row>
    <row r="36" spans="1:8" ht="13.5" customHeight="1" x14ac:dyDescent="0.4">
      <c r="A36" s="313"/>
      <c r="B36" s="74">
        <v>34</v>
      </c>
      <c r="C36" s="81" t="s">
        <v>83</v>
      </c>
      <c r="D36" s="262"/>
      <c r="E36" s="88">
        <v>6000</v>
      </c>
      <c r="F36" s="88">
        <v>6600</v>
      </c>
      <c r="G36" s="66" t="s">
        <v>101</v>
      </c>
      <c r="H36" s="257"/>
    </row>
    <row r="37" spans="1:8" ht="13.5" customHeight="1" x14ac:dyDescent="0.4">
      <c r="A37" s="313"/>
      <c r="B37" s="74">
        <v>35</v>
      </c>
      <c r="C37" s="81" t="s">
        <v>84</v>
      </c>
      <c r="D37" s="262"/>
      <c r="E37" s="88">
        <v>6000</v>
      </c>
      <c r="F37" s="88">
        <v>6600</v>
      </c>
      <c r="G37" s="66" t="s">
        <v>101</v>
      </c>
      <c r="H37" s="257"/>
    </row>
    <row r="38" spans="1:8" ht="13.5" customHeight="1" x14ac:dyDescent="0.4">
      <c r="A38" s="313"/>
      <c r="B38" s="74">
        <v>36</v>
      </c>
      <c r="C38" s="81" t="s">
        <v>85</v>
      </c>
      <c r="D38" s="262"/>
      <c r="E38" s="88">
        <v>6000</v>
      </c>
      <c r="F38" s="88">
        <v>6600</v>
      </c>
      <c r="G38" s="66" t="s">
        <v>101</v>
      </c>
      <c r="H38" s="257"/>
    </row>
    <row r="39" spans="1:8" ht="13.5" customHeight="1" x14ac:dyDescent="0.4">
      <c r="A39" s="313"/>
      <c r="B39" s="74">
        <v>37</v>
      </c>
      <c r="C39" s="81" t="s">
        <v>86</v>
      </c>
      <c r="D39" s="262"/>
      <c r="E39" s="88">
        <v>4000</v>
      </c>
      <c r="F39" s="88">
        <v>4400</v>
      </c>
      <c r="G39" s="66" t="s">
        <v>101</v>
      </c>
      <c r="H39" s="257"/>
    </row>
    <row r="40" spans="1:8" ht="13.5" customHeight="1" x14ac:dyDescent="0.4">
      <c r="A40" s="313"/>
      <c r="B40" s="74">
        <v>38</v>
      </c>
      <c r="C40" s="81" t="s">
        <v>87</v>
      </c>
      <c r="D40" s="262"/>
      <c r="E40" s="88">
        <v>4000</v>
      </c>
      <c r="F40" s="88">
        <v>4400</v>
      </c>
      <c r="G40" s="66" t="s">
        <v>101</v>
      </c>
      <c r="H40" s="257"/>
    </row>
    <row r="41" spans="1:8" ht="13.5" customHeight="1" x14ac:dyDescent="0.4">
      <c r="A41" s="313"/>
      <c r="B41" s="74">
        <v>39</v>
      </c>
      <c r="C41" s="81" t="s">
        <v>88</v>
      </c>
      <c r="D41" s="262"/>
      <c r="E41" s="88">
        <v>5000</v>
      </c>
      <c r="F41" s="88">
        <v>5500</v>
      </c>
      <c r="G41" s="66" t="s">
        <v>101</v>
      </c>
      <c r="H41" s="257"/>
    </row>
    <row r="42" spans="1:8" ht="13.5" customHeight="1" x14ac:dyDescent="0.4">
      <c r="A42" s="313"/>
      <c r="B42" s="74">
        <v>40</v>
      </c>
      <c r="C42" s="81" t="s">
        <v>89</v>
      </c>
      <c r="D42" s="262"/>
      <c r="E42" s="88">
        <v>8000</v>
      </c>
      <c r="F42" s="88">
        <v>8800</v>
      </c>
      <c r="G42" s="66" t="s">
        <v>101</v>
      </c>
      <c r="H42" s="257"/>
    </row>
    <row r="43" spans="1:8" ht="13.5" customHeight="1" thickBot="1" x14ac:dyDescent="0.45">
      <c r="A43" s="314"/>
      <c r="B43" s="73">
        <v>41</v>
      </c>
      <c r="C43" s="80" t="s">
        <v>90</v>
      </c>
      <c r="D43" s="261"/>
      <c r="E43" s="90">
        <v>2500</v>
      </c>
      <c r="F43" s="90">
        <v>2750</v>
      </c>
      <c r="G43" s="67" t="s">
        <v>101</v>
      </c>
      <c r="H43" s="273"/>
    </row>
    <row r="44" spans="1:8" ht="13.5" customHeight="1" x14ac:dyDescent="0.4">
      <c r="A44" s="305"/>
      <c r="B44" s="74">
        <v>42</v>
      </c>
      <c r="C44" s="81" t="s">
        <v>142</v>
      </c>
      <c r="D44" s="262"/>
      <c r="E44" s="88">
        <v>2500</v>
      </c>
      <c r="F44" s="88">
        <v>2750</v>
      </c>
      <c r="G44" s="274" t="s">
        <v>140</v>
      </c>
      <c r="H44" s="277" t="s">
        <v>124</v>
      </c>
    </row>
    <row r="45" spans="1:8" ht="13.5" customHeight="1" x14ac:dyDescent="0.4">
      <c r="A45" s="305"/>
      <c r="B45" s="70">
        <v>43</v>
      </c>
      <c r="C45" s="77" t="s">
        <v>143</v>
      </c>
      <c r="D45" s="263"/>
      <c r="E45" s="84">
        <v>3500</v>
      </c>
      <c r="F45" s="84">
        <v>3850</v>
      </c>
      <c r="G45" s="275"/>
      <c r="H45" s="278"/>
    </row>
    <row r="46" spans="1:8" ht="18" customHeight="1" x14ac:dyDescent="0.4">
      <c r="A46" s="305"/>
      <c r="B46" s="71">
        <v>44</v>
      </c>
      <c r="C46" s="78" t="s">
        <v>144</v>
      </c>
      <c r="D46" s="260" t="s">
        <v>91</v>
      </c>
      <c r="E46" s="85">
        <v>2500</v>
      </c>
      <c r="F46" s="85">
        <v>2750</v>
      </c>
      <c r="G46" s="275"/>
      <c r="H46" s="278"/>
    </row>
    <row r="47" spans="1:8" ht="18" customHeight="1" x14ac:dyDescent="0.4">
      <c r="A47" s="305"/>
      <c r="B47" s="70">
        <v>45</v>
      </c>
      <c r="C47" s="77" t="s">
        <v>145</v>
      </c>
      <c r="D47" s="263"/>
      <c r="E47" s="84">
        <v>3500</v>
      </c>
      <c r="F47" s="84">
        <v>3850</v>
      </c>
      <c r="G47" s="276"/>
      <c r="H47" s="279"/>
    </row>
    <row r="48" spans="1:8" ht="30" customHeight="1" thickBot="1" x14ac:dyDescent="0.45">
      <c r="A48" s="306"/>
      <c r="B48" s="75">
        <v>46</v>
      </c>
      <c r="C48" s="82" t="s">
        <v>146</v>
      </c>
      <c r="D48" s="58" t="s">
        <v>91</v>
      </c>
      <c r="E48" s="91">
        <v>2000</v>
      </c>
      <c r="F48" s="91">
        <v>2200</v>
      </c>
      <c r="G48" s="59" t="s">
        <v>141</v>
      </c>
      <c r="H48" s="100" t="s">
        <v>124</v>
      </c>
    </row>
    <row r="49" spans="1:8" ht="13.5" customHeight="1" x14ac:dyDescent="0.4">
      <c r="A49" s="283" t="s">
        <v>99</v>
      </c>
      <c r="B49" s="69">
        <v>50</v>
      </c>
      <c r="C49" s="76" t="s">
        <v>176</v>
      </c>
      <c r="D49" s="299" t="s">
        <v>91</v>
      </c>
      <c r="E49" s="101">
        <v>1200</v>
      </c>
      <c r="F49" s="101">
        <v>1320</v>
      </c>
      <c r="G49" s="300" t="s">
        <v>138</v>
      </c>
      <c r="H49" s="280" t="s">
        <v>211</v>
      </c>
    </row>
    <row r="50" spans="1:8" ht="13.5" customHeight="1" x14ac:dyDescent="0.4">
      <c r="A50" s="284"/>
      <c r="B50" s="102">
        <v>51</v>
      </c>
      <c r="C50" s="81" t="s">
        <v>177</v>
      </c>
      <c r="D50" s="262"/>
      <c r="E50" s="92">
        <v>1200</v>
      </c>
      <c r="F50" s="92">
        <v>1320</v>
      </c>
      <c r="G50" s="268"/>
      <c r="H50" s="281"/>
    </row>
    <row r="51" spans="1:8" ht="13.5" customHeight="1" x14ac:dyDescent="0.4">
      <c r="A51" s="284"/>
      <c r="B51" s="74">
        <v>52</v>
      </c>
      <c r="C51" s="81" t="s">
        <v>178</v>
      </c>
      <c r="D51" s="262"/>
      <c r="E51" s="92">
        <v>1200</v>
      </c>
      <c r="F51" s="92">
        <v>1320</v>
      </c>
      <c r="G51" s="268"/>
      <c r="H51" s="281"/>
    </row>
    <row r="52" spans="1:8" ht="13.5" customHeight="1" x14ac:dyDescent="0.4">
      <c r="A52" s="284"/>
      <c r="B52" s="74">
        <v>53</v>
      </c>
      <c r="C52" s="81" t="s">
        <v>179</v>
      </c>
      <c r="D52" s="262"/>
      <c r="E52" s="92">
        <v>1200</v>
      </c>
      <c r="F52" s="92">
        <v>1320</v>
      </c>
      <c r="G52" s="268"/>
      <c r="H52" s="281"/>
    </row>
    <row r="53" spans="1:8" ht="13.5" customHeight="1" x14ac:dyDescent="0.4">
      <c r="A53" s="284"/>
      <c r="B53" s="72">
        <v>54</v>
      </c>
      <c r="C53" s="81" t="s">
        <v>180</v>
      </c>
      <c r="D53" s="262"/>
      <c r="E53" s="92">
        <v>1200</v>
      </c>
      <c r="F53" s="92">
        <v>1320</v>
      </c>
      <c r="G53" s="268"/>
      <c r="H53" s="281"/>
    </row>
    <row r="54" spans="1:8" ht="13.5" customHeight="1" x14ac:dyDescent="0.4">
      <c r="A54" s="284"/>
      <c r="B54" s="102">
        <v>55</v>
      </c>
      <c r="C54" s="77" t="s">
        <v>181</v>
      </c>
      <c r="D54" s="263"/>
      <c r="E54" s="93">
        <v>1200</v>
      </c>
      <c r="F54" s="93">
        <v>1320</v>
      </c>
      <c r="G54" s="269"/>
      <c r="H54" s="281"/>
    </row>
    <row r="55" spans="1:8" ht="13.5" customHeight="1" x14ac:dyDescent="0.4">
      <c r="A55" s="284"/>
      <c r="B55" s="71">
        <v>56</v>
      </c>
      <c r="C55" s="78" t="s">
        <v>182</v>
      </c>
      <c r="D55" s="260" t="s">
        <v>91</v>
      </c>
      <c r="E55" s="94">
        <v>1500</v>
      </c>
      <c r="F55" s="94">
        <v>1650</v>
      </c>
      <c r="G55" s="267" t="s">
        <v>138</v>
      </c>
      <c r="H55" s="281"/>
    </row>
    <row r="56" spans="1:8" ht="13.5" customHeight="1" x14ac:dyDescent="0.4">
      <c r="A56" s="284"/>
      <c r="B56" s="102">
        <v>57</v>
      </c>
      <c r="C56" s="81" t="s">
        <v>183</v>
      </c>
      <c r="D56" s="262"/>
      <c r="E56" s="92">
        <v>1500</v>
      </c>
      <c r="F56" s="92">
        <v>1650</v>
      </c>
      <c r="G56" s="268"/>
      <c r="H56" s="281"/>
    </row>
    <row r="57" spans="1:8" ht="13.5" customHeight="1" x14ac:dyDescent="0.4">
      <c r="A57" s="284"/>
      <c r="B57" s="74">
        <v>58</v>
      </c>
      <c r="C57" s="81" t="s">
        <v>184</v>
      </c>
      <c r="D57" s="262"/>
      <c r="E57" s="92">
        <v>1500</v>
      </c>
      <c r="F57" s="92">
        <v>1650</v>
      </c>
      <c r="G57" s="268"/>
      <c r="H57" s="281"/>
    </row>
    <row r="58" spans="1:8" ht="13.5" customHeight="1" x14ac:dyDescent="0.4">
      <c r="A58" s="284"/>
      <c r="B58" s="74">
        <v>59</v>
      </c>
      <c r="C58" s="81" t="s">
        <v>185</v>
      </c>
      <c r="D58" s="262"/>
      <c r="E58" s="92">
        <v>1500</v>
      </c>
      <c r="F58" s="92">
        <v>1650</v>
      </c>
      <c r="G58" s="268"/>
      <c r="H58" s="281"/>
    </row>
    <row r="59" spans="1:8" ht="13.5" customHeight="1" x14ac:dyDescent="0.4">
      <c r="A59" s="284"/>
      <c r="B59" s="72">
        <v>60</v>
      </c>
      <c r="C59" s="81" t="s">
        <v>186</v>
      </c>
      <c r="D59" s="262"/>
      <c r="E59" s="92">
        <v>1500</v>
      </c>
      <c r="F59" s="92">
        <v>1650</v>
      </c>
      <c r="G59" s="268"/>
      <c r="H59" s="281"/>
    </row>
    <row r="60" spans="1:8" ht="13.5" customHeight="1" x14ac:dyDescent="0.4">
      <c r="A60" s="284"/>
      <c r="B60" s="70">
        <v>61</v>
      </c>
      <c r="C60" s="77" t="s">
        <v>187</v>
      </c>
      <c r="D60" s="263"/>
      <c r="E60" s="93">
        <v>1500</v>
      </c>
      <c r="F60" s="93">
        <v>1650</v>
      </c>
      <c r="G60" s="269"/>
      <c r="H60" s="281"/>
    </row>
    <row r="61" spans="1:8" ht="13.5" customHeight="1" x14ac:dyDescent="0.4">
      <c r="A61" s="284"/>
      <c r="B61" s="72">
        <v>62</v>
      </c>
      <c r="C61" s="78" t="s">
        <v>188</v>
      </c>
      <c r="D61" s="260" t="s">
        <v>91</v>
      </c>
      <c r="E61" s="94">
        <v>1800</v>
      </c>
      <c r="F61" s="94">
        <v>1980</v>
      </c>
      <c r="G61" s="267" t="s">
        <v>138</v>
      </c>
      <c r="H61" s="281"/>
    </row>
    <row r="62" spans="1:8" ht="13.5" customHeight="1" x14ac:dyDescent="0.4">
      <c r="A62" s="284"/>
      <c r="B62" s="102">
        <v>63</v>
      </c>
      <c r="C62" s="81" t="s">
        <v>189</v>
      </c>
      <c r="D62" s="262"/>
      <c r="E62" s="92">
        <v>1800</v>
      </c>
      <c r="F62" s="92">
        <v>1980</v>
      </c>
      <c r="G62" s="268"/>
      <c r="H62" s="281"/>
    </row>
    <row r="63" spans="1:8" ht="13.5" customHeight="1" x14ac:dyDescent="0.4">
      <c r="A63" s="284"/>
      <c r="B63" s="74">
        <v>64</v>
      </c>
      <c r="C63" s="81" t="s">
        <v>190</v>
      </c>
      <c r="D63" s="262"/>
      <c r="E63" s="92">
        <v>1800</v>
      </c>
      <c r="F63" s="92">
        <v>1980</v>
      </c>
      <c r="G63" s="268"/>
      <c r="H63" s="281"/>
    </row>
    <row r="64" spans="1:8" ht="13.5" customHeight="1" x14ac:dyDescent="0.4">
      <c r="A64" s="284"/>
      <c r="B64" s="74">
        <v>65</v>
      </c>
      <c r="C64" s="81" t="s">
        <v>191</v>
      </c>
      <c r="D64" s="262"/>
      <c r="E64" s="92">
        <v>1800</v>
      </c>
      <c r="F64" s="92">
        <v>1980</v>
      </c>
      <c r="G64" s="268"/>
      <c r="H64" s="281"/>
    </row>
    <row r="65" spans="1:8" ht="13.5" customHeight="1" x14ac:dyDescent="0.4">
      <c r="A65" s="284"/>
      <c r="B65" s="72">
        <v>66</v>
      </c>
      <c r="C65" s="81" t="s">
        <v>192</v>
      </c>
      <c r="D65" s="262"/>
      <c r="E65" s="92">
        <v>1800</v>
      </c>
      <c r="F65" s="92">
        <v>1980</v>
      </c>
      <c r="G65" s="268"/>
      <c r="H65" s="281"/>
    </row>
    <row r="66" spans="1:8" ht="13.5" customHeight="1" x14ac:dyDescent="0.4">
      <c r="A66" s="284"/>
      <c r="B66" s="102">
        <v>67</v>
      </c>
      <c r="C66" s="77" t="s">
        <v>193</v>
      </c>
      <c r="D66" s="263"/>
      <c r="E66" s="93">
        <v>1800</v>
      </c>
      <c r="F66" s="93">
        <v>1980</v>
      </c>
      <c r="G66" s="269"/>
      <c r="H66" s="281"/>
    </row>
    <row r="67" spans="1:8" ht="13.5" customHeight="1" x14ac:dyDescent="0.4">
      <c r="A67" s="284"/>
      <c r="B67" s="71">
        <v>68</v>
      </c>
      <c r="C67" s="78" t="s">
        <v>194</v>
      </c>
      <c r="D67" s="260" t="s">
        <v>91</v>
      </c>
      <c r="E67" s="94">
        <v>2000</v>
      </c>
      <c r="F67" s="94">
        <v>2200</v>
      </c>
      <c r="G67" s="301" t="s">
        <v>208</v>
      </c>
      <c r="H67" s="281"/>
    </row>
    <row r="68" spans="1:8" ht="13.5" customHeight="1" x14ac:dyDescent="0.4">
      <c r="A68" s="284"/>
      <c r="B68" s="102">
        <v>69</v>
      </c>
      <c r="C68" s="81" t="s">
        <v>195</v>
      </c>
      <c r="D68" s="262"/>
      <c r="E68" s="92">
        <v>2000</v>
      </c>
      <c r="F68" s="92">
        <v>2200</v>
      </c>
      <c r="G68" s="302"/>
      <c r="H68" s="281"/>
    </row>
    <row r="69" spans="1:8" ht="13.5" customHeight="1" x14ac:dyDescent="0.4">
      <c r="A69" s="284"/>
      <c r="B69" s="74">
        <v>70</v>
      </c>
      <c r="C69" s="81" t="s">
        <v>196</v>
      </c>
      <c r="D69" s="262"/>
      <c r="E69" s="92">
        <v>2000</v>
      </c>
      <c r="F69" s="92">
        <v>2200</v>
      </c>
      <c r="G69" s="302"/>
      <c r="H69" s="281"/>
    </row>
    <row r="70" spans="1:8" ht="13.5" customHeight="1" x14ac:dyDescent="0.4">
      <c r="A70" s="284"/>
      <c r="B70" s="74">
        <v>71</v>
      </c>
      <c r="C70" s="81" t="s">
        <v>197</v>
      </c>
      <c r="D70" s="262"/>
      <c r="E70" s="92">
        <v>2000</v>
      </c>
      <c r="F70" s="92">
        <v>2200</v>
      </c>
      <c r="G70" s="302"/>
      <c r="H70" s="281"/>
    </row>
    <row r="71" spans="1:8" ht="13.5" customHeight="1" x14ac:dyDescent="0.4">
      <c r="A71" s="284"/>
      <c r="B71" s="72">
        <v>72</v>
      </c>
      <c r="C71" s="81" t="s">
        <v>198</v>
      </c>
      <c r="D71" s="262"/>
      <c r="E71" s="92">
        <v>2000</v>
      </c>
      <c r="F71" s="92">
        <v>2200</v>
      </c>
      <c r="G71" s="302"/>
      <c r="H71" s="281"/>
    </row>
    <row r="72" spans="1:8" ht="13.5" customHeight="1" x14ac:dyDescent="0.4">
      <c r="A72" s="284"/>
      <c r="B72" s="70">
        <v>73</v>
      </c>
      <c r="C72" s="77" t="s">
        <v>199</v>
      </c>
      <c r="D72" s="263"/>
      <c r="E72" s="93">
        <v>2000</v>
      </c>
      <c r="F72" s="93">
        <v>2200</v>
      </c>
      <c r="G72" s="303"/>
      <c r="H72" s="281"/>
    </row>
    <row r="73" spans="1:8" ht="13.5" customHeight="1" x14ac:dyDescent="0.4">
      <c r="A73" s="284"/>
      <c r="B73" s="72">
        <v>74</v>
      </c>
      <c r="C73" s="78" t="s">
        <v>200</v>
      </c>
      <c r="D73" s="260" t="s">
        <v>91</v>
      </c>
      <c r="E73" s="94">
        <v>1200</v>
      </c>
      <c r="F73" s="94">
        <v>1320</v>
      </c>
      <c r="G73" s="264" t="s">
        <v>206</v>
      </c>
      <c r="H73" s="281"/>
    </row>
    <row r="74" spans="1:8" ht="13.5" customHeight="1" x14ac:dyDescent="0.4">
      <c r="A74" s="284"/>
      <c r="B74" s="102">
        <v>75</v>
      </c>
      <c r="C74" s="81" t="s">
        <v>201</v>
      </c>
      <c r="D74" s="262"/>
      <c r="E74" s="92">
        <v>1200</v>
      </c>
      <c r="F74" s="92">
        <v>1320</v>
      </c>
      <c r="G74" s="265"/>
      <c r="H74" s="281"/>
    </row>
    <row r="75" spans="1:8" ht="13.5" customHeight="1" x14ac:dyDescent="0.4">
      <c r="A75" s="284"/>
      <c r="B75" s="74">
        <v>76</v>
      </c>
      <c r="C75" s="81" t="s">
        <v>202</v>
      </c>
      <c r="D75" s="262"/>
      <c r="E75" s="92">
        <v>1500</v>
      </c>
      <c r="F75" s="92">
        <v>1650</v>
      </c>
      <c r="G75" s="265"/>
      <c r="H75" s="281"/>
    </row>
    <row r="76" spans="1:8" ht="13.5" customHeight="1" x14ac:dyDescent="0.4">
      <c r="A76" s="284"/>
      <c r="B76" s="74">
        <v>77</v>
      </c>
      <c r="C76" s="81" t="s">
        <v>203</v>
      </c>
      <c r="D76" s="262"/>
      <c r="E76" s="92">
        <v>1500</v>
      </c>
      <c r="F76" s="92">
        <v>1650</v>
      </c>
      <c r="G76" s="265"/>
      <c r="H76" s="281"/>
    </row>
    <row r="77" spans="1:8" ht="13.5" customHeight="1" x14ac:dyDescent="0.4">
      <c r="A77" s="284"/>
      <c r="B77" s="72">
        <v>78</v>
      </c>
      <c r="C77" s="81" t="s">
        <v>209</v>
      </c>
      <c r="D77" s="262"/>
      <c r="E77" s="92">
        <v>2000</v>
      </c>
      <c r="F77" s="92">
        <v>2200</v>
      </c>
      <c r="G77" s="265"/>
      <c r="H77" s="281"/>
    </row>
    <row r="78" spans="1:8" ht="13.5" customHeight="1" x14ac:dyDescent="0.4">
      <c r="A78" s="284"/>
      <c r="B78" s="102">
        <v>79</v>
      </c>
      <c r="C78" s="77" t="s">
        <v>210</v>
      </c>
      <c r="D78" s="263"/>
      <c r="E78" s="93">
        <v>2000</v>
      </c>
      <c r="F78" s="93">
        <v>2200</v>
      </c>
      <c r="G78" s="266"/>
      <c r="H78" s="281"/>
    </row>
    <row r="79" spans="1:8" ht="13.5" customHeight="1" x14ac:dyDescent="0.4">
      <c r="A79" s="284"/>
      <c r="B79" s="71">
        <v>80</v>
      </c>
      <c r="C79" s="78" t="s">
        <v>204</v>
      </c>
      <c r="D79" s="260" t="s">
        <v>91</v>
      </c>
      <c r="E79" s="94">
        <v>1500</v>
      </c>
      <c r="F79" s="94">
        <v>1650</v>
      </c>
      <c r="G79" s="270" t="s">
        <v>139</v>
      </c>
      <c r="H79" s="281"/>
    </row>
    <row r="80" spans="1:8" ht="13.5" customHeight="1" thickBot="1" x14ac:dyDescent="0.45">
      <c r="A80" s="285"/>
      <c r="B80" s="73">
        <v>81</v>
      </c>
      <c r="C80" s="80" t="s">
        <v>205</v>
      </c>
      <c r="D80" s="261"/>
      <c r="E80" s="95">
        <v>2000</v>
      </c>
      <c r="F80" s="95">
        <v>2200</v>
      </c>
      <c r="G80" s="271"/>
      <c r="H80" s="282"/>
    </row>
    <row r="81" spans="2:6" hidden="1" x14ac:dyDescent="0.4">
      <c r="B81" s="19">
        <v>0</v>
      </c>
      <c r="C81" s="19" t="s">
        <v>127</v>
      </c>
      <c r="E81" s="26" t="s">
        <v>130</v>
      </c>
      <c r="F81" s="26" t="s">
        <v>130</v>
      </c>
    </row>
    <row r="82" spans="2:6" hidden="1" x14ac:dyDescent="0.4"/>
    <row r="83" spans="2:6" hidden="1" x14ac:dyDescent="0.4">
      <c r="B83" s="19" t="s">
        <v>150</v>
      </c>
    </row>
    <row r="84" spans="2:6" hidden="1" x14ac:dyDescent="0.4">
      <c r="B84" s="19" t="s">
        <v>148</v>
      </c>
    </row>
    <row r="85" spans="2:6" hidden="1" x14ac:dyDescent="0.4">
      <c r="B85" s="19" t="s">
        <v>149</v>
      </c>
    </row>
  </sheetData>
  <mergeCells count="48">
    <mergeCell ref="G67:G72"/>
    <mergeCell ref="G21:G23"/>
    <mergeCell ref="A44:A48"/>
    <mergeCell ref="D9:D14"/>
    <mergeCell ref="G7:G8"/>
    <mergeCell ref="D46:D47"/>
    <mergeCell ref="D44:D45"/>
    <mergeCell ref="D24:D26"/>
    <mergeCell ref="D21:D23"/>
    <mergeCell ref="D27:D28"/>
    <mergeCell ref="G24:G26"/>
    <mergeCell ref="D15:D20"/>
    <mergeCell ref="D32:D43"/>
    <mergeCell ref="A9:A31"/>
    <mergeCell ref="D7:D8"/>
    <mergeCell ref="A32:A43"/>
    <mergeCell ref="H44:H47"/>
    <mergeCell ref="H49:H80"/>
    <mergeCell ref="A49:A80"/>
    <mergeCell ref="H3:H4"/>
    <mergeCell ref="G3:G4"/>
    <mergeCell ref="E3:F3"/>
    <mergeCell ref="D3:D4"/>
    <mergeCell ref="C3:C4"/>
    <mergeCell ref="A3:A4"/>
    <mergeCell ref="B3:B4"/>
    <mergeCell ref="G19:G20"/>
    <mergeCell ref="G15:G18"/>
    <mergeCell ref="H15:H20"/>
    <mergeCell ref="A5:A8"/>
    <mergeCell ref="D49:D54"/>
    <mergeCell ref="G49:G54"/>
    <mergeCell ref="H7:H8"/>
    <mergeCell ref="H5:H6"/>
    <mergeCell ref="H24:H26"/>
    <mergeCell ref="H21:H23"/>
    <mergeCell ref="D79:D80"/>
    <mergeCell ref="D73:D78"/>
    <mergeCell ref="G73:G78"/>
    <mergeCell ref="D55:D60"/>
    <mergeCell ref="G55:G60"/>
    <mergeCell ref="G61:G66"/>
    <mergeCell ref="D61:D66"/>
    <mergeCell ref="D67:D72"/>
    <mergeCell ref="G79:G80"/>
    <mergeCell ref="H9:H14"/>
    <mergeCell ref="H32:H43"/>
    <mergeCell ref="G44:G47"/>
  </mergeCells>
  <phoneticPr fontId="4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ケータリング申込書 </vt:lpstr>
      <vt:lpstr>料金一覧表</vt:lpstr>
      <vt:lpstr>'ケータリング申込書 '!Print_Area</vt:lpstr>
      <vt:lpstr>記入例!Print_Area</vt:lpstr>
      <vt:lpstr>料金一覧表!Print_Area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duser19</dc:creator>
  <cp:lastModifiedBy>duser19</cp:lastModifiedBy>
  <cp:lastPrinted>2025-07-15T00:50:20Z</cp:lastPrinted>
  <dcterms:created xsi:type="dcterms:W3CDTF">2023-06-17T02:34:11Z</dcterms:created>
  <dcterms:modified xsi:type="dcterms:W3CDTF">2025-07-15T01:25:49Z</dcterms:modified>
</cp:coreProperties>
</file>